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Q217" i="1"/>
  <c r="Q216"/>
  <c r="Q215"/>
  <c r="Q214"/>
  <c r="Q212"/>
  <c r="Q211"/>
  <c r="Q210"/>
  <c r="Q209"/>
  <c r="Q208"/>
  <c r="Q207"/>
  <c r="Q206"/>
  <c r="Q205"/>
  <c r="Q204"/>
  <c r="Q203"/>
  <c r="Q202"/>
  <c r="Q201"/>
  <c r="Q200"/>
  <c r="Q199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4"/>
  <c r="Q113"/>
  <c r="Q112"/>
  <c r="Q111"/>
  <c r="Q109"/>
  <c r="Q108"/>
  <c r="Q107"/>
  <c r="Q106"/>
  <c r="Q105"/>
  <c r="Q103"/>
  <c r="Q102"/>
  <c r="Q101"/>
  <c r="Q100"/>
  <c r="Q99"/>
  <c r="Q98"/>
  <c r="Q97"/>
  <c r="Q96"/>
  <c r="Q94"/>
  <c r="Q93"/>
  <c r="Q92"/>
  <c r="Q91"/>
  <c r="Q90"/>
  <c r="Q89"/>
  <c r="Q88"/>
  <c r="Q87"/>
  <c r="Q85"/>
  <c r="Q84"/>
  <c r="Q83"/>
  <c r="Q82"/>
  <c r="Q81"/>
  <c r="Q80"/>
  <c r="Q79"/>
  <c r="Q78"/>
  <c r="Q77"/>
  <c r="Q76"/>
  <c r="Q75"/>
  <c r="Q73"/>
  <c r="Q72"/>
  <c r="Q71"/>
  <c r="Q70"/>
  <c r="Q69"/>
  <c r="Q68"/>
  <c r="Q67"/>
  <c r="Q66"/>
  <c r="Q65"/>
  <c r="Q63"/>
  <c r="Q62"/>
  <c r="Q61"/>
  <c r="Q60"/>
  <c r="Q59"/>
  <c r="Q58"/>
  <c r="Q57"/>
  <c r="Q56"/>
  <c r="Q55"/>
  <c r="Q54"/>
  <c r="Q53"/>
  <c r="Q52"/>
  <c r="Q51"/>
  <c r="Q50"/>
  <c r="R47"/>
  <c r="P47"/>
  <c r="N47"/>
  <c r="K47"/>
  <c r="L47" s="1"/>
  <c r="R46"/>
  <c r="P46"/>
  <c r="N46"/>
  <c r="K46"/>
  <c r="L46" s="1"/>
  <c r="R45"/>
  <c r="P45"/>
  <c r="N45"/>
  <c r="L45"/>
  <c r="K45"/>
  <c r="R44"/>
  <c r="P44"/>
  <c r="N44"/>
  <c r="K44"/>
  <c r="L44" s="1"/>
  <c r="R43"/>
  <c r="P43"/>
  <c r="N43"/>
  <c r="K43"/>
  <c r="L43" s="1"/>
  <c r="T43" s="1"/>
  <c r="V43" s="1"/>
  <c r="R42"/>
  <c r="P42"/>
  <c r="N42"/>
  <c r="K42"/>
  <c r="L42" s="1"/>
  <c r="T42" s="1"/>
  <c r="V42" s="1"/>
  <c r="R41"/>
  <c r="P41"/>
  <c r="N41"/>
  <c r="K41"/>
  <c r="L41" s="1"/>
  <c r="T41" s="1"/>
  <c r="V41" s="1"/>
  <c r="R40"/>
  <c r="P40"/>
  <c r="N40"/>
  <c r="K40"/>
  <c r="L40" s="1"/>
  <c r="T40" s="1"/>
  <c r="V40" s="1"/>
  <c r="R39"/>
  <c r="P39"/>
  <c r="N39"/>
  <c r="K39"/>
  <c r="L39" s="1"/>
  <c r="T39" s="1"/>
  <c r="V39" s="1"/>
  <c r="R25"/>
  <c r="P25"/>
  <c r="K25"/>
  <c r="L25" s="1"/>
  <c r="R38"/>
  <c r="P38"/>
  <c r="N38"/>
  <c r="L38"/>
  <c r="T38" s="1"/>
  <c r="V38" s="1"/>
  <c r="K38"/>
  <c r="R37"/>
  <c r="P37"/>
  <c r="N37"/>
  <c r="K37"/>
  <c r="L37" s="1"/>
  <c r="R36"/>
  <c r="P36"/>
  <c r="N36"/>
  <c r="K36"/>
  <c r="L36" s="1"/>
  <c r="R35"/>
  <c r="P35"/>
  <c r="N35"/>
  <c r="K35"/>
  <c r="L35" s="1"/>
  <c r="R34"/>
  <c r="P34"/>
  <c r="N34"/>
  <c r="K34"/>
  <c r="L34" s="1"/>
  <c r="R24"/>
  <c r="L24"/>
  <c r="K24"/>
  <c r="N24" s="1"/>
  <c r="R33"/>
  <c r="P33"/>
  <c r="N33"/>
  <c r="K33"/>
  <c r="L33" s="1"/>
  <c r="R26"/>
  <c r="P26"/>
  <c r="N26"/>
  <c r="K26"/>
  <c r="L26" s="1"/>
  <c r="R32"/>
  <c r="P32"/>
  <c r="N32"/>
  <c r="K32"/>
  <c r="L32" s="1"/>
  <c r="T32" s="1"/>
  <c r="V32" s="1"/>
  <c r="R9"/>
  <c r="K9"/>
  <c r="L9" s="1"/>
  <c r="R22"/>
  <c r="K22"/>
  <c r="P22" s="1"/>
  <c r="R10"/>
  <c r="P10"/>
  <c r="K10"/>
  <c r="L10" s="1"/>
  <c r="R23"/>
  <c r="P23"/>
  <c r="L23"/>
  <c r="K23"/>
  <c r="N23" s="1"/>
  <c r="T23" s="1"/>
  <c r="V23" s="1"/>
  <c r="R31"/>
  <c r="P31"/>
  <c r="N31"/>
  <c r="K31"/>
  <c r="L31" s="1"/>
  <c r="T31" s="1"/>
  <c r="V31" s="1"/>
  <c r="K7"/>
  <c r="L7" s="1"/>
  <c r="R30"/>
  <c r="P30"/>
  <c r="N30"/>
  <c r="K30"/>
  <c r="L30" s="1"/>
  <c r="R29"/>
  <c r="N29"/>
  <c r="K29"/>
  <c r="L29" s="1"/>
  <c r="R17"/>
  <c r="L17"/>
  <c r="K17"/>
  <c r="N17" s="1"/>
  <c r="R28"/>
  <c r="K28"/>
  <c r="P28" s="1"/>
  <c r="R12"/>
  <c r="K12"/>
  <c r="L12" s="1"/>
  <c r="R20"/>
  <c r="P20"/>
  <c r="L20"/>
  <c r="K20"/>
  <c r="N20" s="1"/>
  <c r="T20" s="1"/>
  <c r="V20" s="1"/>
  <c r="R19"/>
  <c r="L19"/>
  <c r="K19"/>
  <c r="P19" s="1"/>
  <c r="R27"/>
  <c r="K27"/>
  <c r="L27" s="1"/>
  <c r="R13"/>
  <c r="K13"/>
  <c r="L13" s="1"/>
  <c r="R21"/>
  <c r="P21"/>
  <c r="N21"/>
  <c r="L21"/>
  <c r="T21" s="1"/>
  <c r="V21" s="1"/>
  <c r="K21"/>
  <c r="R18"/>
  <c r="N18"/>
  <c r="L18"/>
  <c r="K18"/>
  <c r="P18" s="1"/>
  <c r="R11"/>
  <c r="K11"/>
  <c r="L11" s="1"/>
  <c r="R15"/>
  <c r="K15"/>
  <c r="N15" s="1"/>
  <c r="P8"/>
  <c r="K8"/>
  <c r="R8" s="1"/>
  <c r="R14"/>
  <c r="N14"/>
  <c r="K14"/>
  <c r="P14" s="1"/>
  <c r="R5"/>
  <c r="K5"/>
  <c r="L5" s="1"/>
  <c r="K4"/>
  <c r="L4" s="1"/>
  <c r="R16"/>
  <c r="L16"/>
  <c r="K16"/>
  <c r="N16" s="1"/>
  <c r="K2"/>
  <c r="P2" s="1"/>
  <c r="K6"/>
  <c r="P6" s="1"/>
  <c r="K3"/>
  <c r="P3" s="1"/>
  <c r="T29" l="1"/>
  <c r="V29" s="1"/>
  <c r="P16"/>
  <c r="L14"/>
  <c r="P15"/>
  <c r="T30"/>
  <c r="V30" s="1"/>
  <c r="N10"/>
  <c r="T33"/>
  <c r="V33" s="1"/>
  <c r="T36"/>
  <c r="V36" s="1"/>
  <c r="T44"/>
  <c r="V44" s="1"/>
  <c r="T16"/>
  <c r="V16" s="1"/>
  <c r="T14"/>
  <c r="V14" s="1"/>
  <c r="T10"/>
  <c r="V10" s="1"/>
  <c r="P13"/>
  <c r="P29"/>
  <c r="N25"/>
  <c r="T25" s="1"/>
  <c r="V25" s="1"/>
  <c r="N2"/>
  <c r="T2" s="1"/>
  <c r="V2" s="1"/>
  <c r="N8"/>
  <c r="T18"/>
  <c r="V18" s="1"/>
  <c r="T45"/>
  <c r="V45" s="1"/>
  <c r="T47"/>
  <c r="V47" s="1"/>
  <c r="L2"/>
  <c r="P4"/>
  <c r="L8"/>
  <c r="T8" s="1"/>
  <c r="V8" s="1"/>
  <c r="N19"/>
  <c r="T19" s="1"/>
  <c r="V19" s="1"/>
  <c r="P12"/>
  <c r="T26"/>
  <c r="V26" s="1"/>
  <c r="T35"/>
  <c r="V35" s="1"/>
  <c r="T37"/>
  <c r="V37" s="1"/>
  <c r="L6"/>
  <c r="T34"/>
  <c r="V34" s="1"/>
  <c r="T46"/>
  <c r="V46" s="1"/>
  <c r="R6"/>
  <c r="N3"/>
  <c r="R2"/>
  <c r="P11"/>
  <c r="N12"/>
  <c r="T12" s="1"/>
  <c r="V12" s="1"/>
  <c r="L3"/>
  <c r="N6"/>
  <c r="L15"/>
  <c r="T15" s="1"/>
  <c r="V15" s="1"/>
  <c r="N11"/>
  <c r="N28"/>
  <c r="P17"/>
  <c r="T17" s="1"/>
  <c r="V17" s="1"/>
  <c r="N22"/>
  <c r="P9"/>
  <c r="R4"/>
  <c r="L28"/>
  <c r="L22"/>
  <c r="N9"/>
  <c r="T9" s="1"/>
  <c r="V9" s="1"/>
  <c r="R7"/>
  <c r="P27"/>
  <c r="P7"/>
  <c r="N4"/>
  <c r="P5"/>
  <c r="N13"/>
  <c r="T13" s="1"/>
  <c r="V13" s="1"/>
  <c r="N5"/>
  <c r="T5" s="1"/>
  <c r="V5" s="1"/>
  <c r="N27"/>
  <c r="N7"/>
  <c r="P24"/>
  <c r="T24" s="1"/>
  <c r="V24" s="1"/>
  <c r="R3"/>
  <c r="T4" l="1"/>
  <c r="V4" s="1"/>
  <c r="T7"/>
  <c r="V7" s="1"/>
  <c r="T27"/>
  <c r="V27" s="1"/>
  <c r="T11"/>
  <c r="V11" s="1"/>
  <c r="T6"/>
  <c r="V6" s="1"/>
  <c r="T3"/>
  <c r="V3" s="1"/>
  <c r="T28"/>
  <c r="V28" s="1"/>
  <c r="T22"/>
  <c r="V22" s="1"/>
</calcChain>
</file>

<file path=xl/sharedStrings.xml><?xml version="1.0" encoding="utf-8"?>
<sst xmlns="http://schemas.openxmlformats.org/spreadsheetml/2006/main" count="578" uniqueCount="235">
  <si>
    <t>SIRALAMA</t>
  </si>
  <si>
    <t>KULÜP</t>
  </si>
  <si>
    <t>Toplam Puan</t>
  </si>
  <si>
    <t>%40 1.DEĞİŞKEN</t>
  </si>
  <si>
    <t>İLK 7 SPORCU</t>
  </si>
  <si>
    <t>%30 2.DEĞİŞKEN</t>
  </si>
  <si>
    <t>KULÜP YARIŞMACI</t>
  </si>
  <si>
    <t>%20 3.DEĞİŞKEN</t>
  </si>
  <si>
    <t>KATILAN YAŞ GRUPLARI</t>
  </si>
  <si>
    <t>%10 4.DEĞİŞKEN</t>
  </si>
  <si>
    <t>KULÜP KATILIM</t>
  </si>
  <si>
    <t>İlk Puan</t>
  </si>
  <si>
    <t>5.DEĞİŞKEN</t>
  </si>
  <si>
    <t>ESAS PUAN</t>
  </si>
  <si>
    <t xml:space="preserve">AFYONKARAHISAR RITIM GSK  </t>
  </si>
  <si>
    <t>T</t>
  </si>
  <si>
    <t xml:space="preserve">AYTUNC BENTURK DANS VE SPK  </t>
  </si>
  <si>
    <t xml:space="preserve">AKIF OKUDAN DANS GSK  </t>
  </si>
  <si>
    <t xml:space="preserve">BOGAZICI (BOSPHORUS) DANS SPORLARI KLB  </t>
  </si>
  <si>
    <t xml:space="preserve">NUANS DANS GENCLIK VE SPK  </t>
  </si>
  <si>
    <t xml:space="preserve">DANSEVİ GENCLIK VE SPK  </t>
  </si>
  <si>
    <t xml:space="preserve">TOPLU RITIMSEL IKILI OYNANAN DSK  </t>
  </si>
  <si>
    <t xml:space="preserve">FIT DANS GSK  </t>
  </si>
  <si>
    <t xml:space="preserve">TRES SANAT SPK  </t>
  </si>
  <si>
    <t xml:space="preserve">MUGLA BUYUKSEHIR BELEDIYESI GSK  </t>
  </si>
  <si>
    <t xml:space="preserve">DANS ADRES DANS SPORLARI KLB  </t>
  </si>
  <si>
    <t xml:space="preserve">ADANA DANS ATOLYESI SPOR KLB  </t>
  </si>
  <si>
    <t xml:space="preserve">MUĞLA DANS GSK  </t>
  </si>
  <si>
    <t xml:space="preserve">YILDIZ DANS VE SPOR KLB  </t>
  </si>
  <si>
    <t>KEMAL OZENC DANS VE SPOR KLB</t>
  </si>
  <si>
    <t xml:space="preserve">DANSANAT SPOR KULUBU  </t>
  </si>
  <si>
    <t xml:space="preserve">DANSI ARTTIRAN VE SEV SPK  </t>
  </si>
  <si>
    <t xml:space="preserve">CANKAYA BELEDIYESI ESL DANSLAR SPK  </t>
  </si>
  <si>
    <t xml:space="preserve">EDA SOZ SPK  </t>
  </si>
  <si>
    <t xml:space="preserve">SHAKA(SAKA) DANS VE SPOR KLB  </t>
  </si>
  <si>
    <t xml:space="preserve">MODERN ARTISTIK DANS YONTEMLERI SPK  </t>
  </si>
  <si>
    <t xml:space="preserve">SUENO DANS VE SPOR KLB  </t>
  </si>
  <si>
    <t>MANISA DANS AKAD. GSK</t>
  </si>
  <si>
    <t xml:space="preserve">DANS EDELIM (BAILAMOS) DANS GSK  </t>
  </si>
  <si>
    <t xml:space="preserve">SEANS DSK  </t>
  </si>
  <si>
    <t xml:space="preserve">UMIT YUMLU DANS VE SPOR KLB  </t>
  </si>
  <si>
    <t xml:space="preserve">ANTALYA SAHNE SANAT.DANS VE SPK  </t>
  </si>
  <si>
    <t xml:space="preserve">MUSTAFA SARI DANS STUDYSO SPK  </t>
  </si>
  <si>
    <t xml:space="preserve">RITMIK DANS GENCLIK VE SPK  </t>
  </si>
  <si>
    <t xml:space="preserve">DANS PARK DANS VE SPOR KLB  </t>
  </si>
  <si>
    <t>GÜMÜŞ KEDİ GSK</t>
  </si>
  <si>
    <t xml:space="preserve">HAYAT DANS GENCLIK VE SPK  </t>
  </si>
  <si>
    <t xml:space="preserve">IZMIR ARAS DANS GSK  </t>
  </si>
  <si>
    <t xml:space="preserve">LATIN DANS CIMNASTIK SPOR KLB  </t>
  </si>
  <si>
    <t xml:space="preserve">LATIN PARK GENCLIK VE SPK  </t>
  </si>
  <si>
    <t xml:space="preserve">YESIM TEKER LATIN DANS CİMN.GSK  </t>
  </si>
  <si>
    <t xml:space="preserve">BODRUM RITIM DANS VE GSK  </t>
  </si>
  <si>
    <t>MİNİKLER 1-D</t>
  </si>
  <si>
    <t>Sporcu Sıralama Puanı</t>
  </si>
  <si>
    <t>Kategori Başarı Katsayısı</t>
  </si>
  <si>
    <t xml:space="preserve">Kategoriye Katılan Sporcu </t>
  </si>
  <si>
    <t>Kategoriye Katılan Kulüp</t>
  </si>
  <si>
    <t>Toplam Sporcu Sayısı</t>
  </si>
  <si>
    <t>Toplam Kulüp Sayısı</t>
  </si>
  <si>
    <t>Kategori Hakem Sayısı</t>
  </si>
  <si>
    <t>alt 1 kat</t>
  </si>
  <si>
    <t>alt 1</t>
  </si>
  <si>
    <t>alt 2 kat</t>
  </si>
  <si>
    <t>alt 2</t>
  </si>
  <si>
    <t>alt 3 kat</t>
  </si>
  <si>
    <t>alt 3</t>
  </si>
  <si>
    <t>sporcu etap puanı</t>
  </si>
  <si>
    <t>EGE SEN / ALINA TURCAN</t>
  </si>
  <si>
    <t xml:space="preserve">EREN DEĞİRMENCİ / LIVZA DÖNMEZ - </t>
  </si>
  <si>
    <t xml:space="preserve">UFUK SABANCI / </t>
  </si>
  <si>
    <r>
      <rPr>
        <sz val="10"/>
        <rFont val="Courier New"/>
      </rPr>
      <t>ABIDIN YARIZ / SAHRA GUL TALAZ -</t>
    </r>
  </si>
  <si>
    <t xml:space="preserve">DEMİR TASTUTAR / DEFNE AVCIOGLU - </t>
  </si>
  <si>
    <t xml:space="preserve">EGE ÇELİK / İREM RESNENLI - </t>
  </si>
  <si>
    <t xml:space="preserve">EGE GÜREL / ZEYNEP CANDAN - </t>
  </si>
  <si>
    <t xml:space="preserve">KIVANÇ YURDACAN / CEMRE ISINDERE - </t>
  </si>
  <si>
    <t xml:space="preserve">MUSTAFA TOPRAK KORULU / DERİN COŞKUN - </t>
  </si>
  <si>
    <t xml:space="preserve">ÖMER KAAN OZHAN / EYLÜL DURAK - </t>
  </si>
  <si>
    <t xml:space="preserve">KUZEY AGAOGLU / ADA AGAOGLU - </t>
  </si>
  <si>
    <t xml:space="preserve">MUSTAFA TUĞRUL AKÇA / ÖZGE OZHAN - </t>
  </si>
  <si>
    <t xml:space="preserve">KAAN ALADDINOGLU / OYKU NIL OZGUL - </t>
  </si>
  <si>
    <t xml:space="preserve">YIGIT ŞIPKA / ELA ŞIPKA </t>
  </si>
  <si>
    <t>MİNİKLER 2-C</t>
  </si>
  <si>
    <t xml:space="preserve">YIGIT ALP ISINDERE / DILAY ÇETİN - </t>
  </si>
  <si>
    <t xml:space="preserve">GUNES K. KALKAN / ASLI TÖRE </t>
  </si>
  <si>
    <t xml:space="preserve">CAN GOKCE / YAĞMUR NURAL </t>
  </si>
  <si>
    <t xml:space="preserve">DORA ASLAN / ICLAL CEBECİ </t>
  </si>
  <si>
    <r>
      <rPr>
        <sz val="10"/>
        <rFont val="Courier New"/>
      </rPr>
      <t>ONUR TURAN / DEFNE EMİR - FİT DANCE GSK</t>
    </r>
  </si>
  <si>
    <r>
      <rPr>
        <sz val="10"/>
        <rFont val="Courier New"/>
      </rPr>
      <t>CAN FIRAT TASKIRAN / ILKIM TUNALI - AFYONKARAHISAR RİTİM GSK</t>
    </r>
  </si>
  <si>
    <t>BEHZAT EGE TUNCER / ILGIN DIDAR OZATAC -</t>
  </si>
  <si>
    <t xml:space="preserve">ARDA ÇELİK / IRMAK FIRAT - </t>
  </si>
  <si>
    <t xml:space="preserve">EGE NERSEV / ZEYNEP AKÇA - </t>
  </si>
  <si>
    <t>YILDIZLAR 1/C</t>
  </si>
  <si>
    <t xml:space="preserve">EMRE SEN / ULVİYE TURAN AZADOGLU </t>
  </si>
  <si>
    <t xml:space="preserve">REŞAT BORA ALPA / BETUL SEN - </t>
  </si>
  <si>
    <t xml:space="preserve">MELİH KEREM YARAR / DENİZ NEŞELİ - </t>
  </si>
  <si>
    <t xml:space="preserve">CAGIL KOC / GAMZENUR KEZZAP - </t>
  </si>
  <si>
    <t xml:space="preserve">MEHMET EGE OZUGURLU / DAMLA AKPINAR - </t>
  </si>
  <si>
    <t xml:space="preserve">EFE DURMAZ / SELEN DEMIRPENCE - </t>
  </si>
  <si>
    <t xml:space="preserve">BERK AYTUG / MELIS ELIBOL - </t>
  </si>
  <si>
    <t xml:space="preserve">SONAY BATIN TURKAY / YASMIN BAHAR SALTUK - </t>
  </si>
  <si>
    <t xml:space="preserve">MEHMET EFE SUNAR / BURÇAK UNER - </t>
  </si>
  <si>
    <t xml:space="preserve">TEOMAN TATAR / ELİF BUBUS - </t>
  </si>
  <si>
    <t xml:space="preserve">EMİR OKUMUŞ / GİZEM YURDACAN - </t>
  </si>
  <si>
    <t>YILDIZLAR 2/C</t>
  </si>
  <si>
    <t xml:space="preserve">ALPER PIRIS / AYBUKE SERBEST - </t>
  </si>
  <si>
    <t xml:space="preserve">SEFA EROL / ALEYNA YÜCE - </t>
  </si>
  <si>
    <t xml:space="preserve">EMIRCAN PARAKAL / YAĞMUR ILGIN - </t>
  </si>
  <si>
    <t xml:space="preserve">EFE CAM / AYNEL SERBEST - </t>
  </si>
  <si>
    <t xml:space="preserve">GOKCE ILBASMIS / GUNAY ECE IMAMOGLU - </t>
  </si>
  <si>
    <t xml:space="preserve">KARTAL IN / AYCA IN - </t>
  </si>
  <si>
    <t xml:space="preserve">EMİR CAN BUBUS / NURSEN KAFADAR - </t>
  </si>
  <si>
    <t xml:space="preserve">ALI BORA ADAK / AZRA ACAR - </t>
  </si>
  <si>
    <t>GENÇLER - C</t>
  </si>
  <si>
    <t xml:space="preserve">OSMAN DILSAME / CANSU GARİP - </t>
  </si>
  <si>
    <t xml:space="preserve">BATUHAN ENES KATILMIŞ / IDİL FİDAN - </t>
  </si>
  <si>
    <t xml:space="preserve">GÖRKEM TEKTAS / MELIS YURDAKUL - </t>
  </si>
  <si>
    <t xml:space="preserve">OGULCAN KALAYCI / SEDEF ZEYNEP BAS - </t>
  </si>
  <si>
    <t xml:space="preserve">OSMAN YASI / MEDİNE CEMRE BAL - </t>
  </si>
  <si>
    <t xml:space="preserve">BATUHAN OKYAR / MELİSA KIVRAK - </t>
  </si>
  <si>
    <t xml:space="preserve">ALTUG SAKIR / CEMRE YAREN ERKAL - </t>
  </si>
  <si>
    <t xml:space="preserve">OSMAN KERİM SAKLAN / MARYAM MACIDOVA - </t>
  </si>
  <si>
    <t>GENÇLER - B</t>
  </si>
  <si>
    <t xml:space="preserve">MURAT DUMAN / SEMA ÇAKIR - </t>
  </si>
  <si>
    <t xml:space="preserve">COŞKUN CANER ERDIL / MELİSA CAN - </t>
  </si>
  <si>
    <t xml:space="preserve">ATAHAN YILDIRIM / LAURA ALINA KEÇELİ - </t>
  </si>
  <si>
    <t xml:space="preserve">REŞAT BOLGUN / GAMZE NUR KARAMAN - </t>
  </si>
  <si>
    <t xml:space="preserve">OKAN GİRGİN / MISRA ERGİYEN - </t>
  </si>
  <si>
    <t>BÜYÜKLER - C</t>
  </si>
  <si>
    <r>
      <rPr>
        <sz val="10"/>
        <rFont val="Courier New"/>
        <family val="3"/>
        <charset val="162"/>
      </rPr>
      <t>KUTALMIS GEREN / SIRIN GURBUZER - AFYONKARAHISAR RİTİM GSK</t>
    </r>
  </si>
  <si>
    <r>
      <rPr>
        <sz val="10"/>
        <rFont val="Courier New"/>
        <family val="3"/>
        <charset val="162"/>
      </rPr>
      <t>METİN KAĞAN ÖNER / GÜNCE ÖNER - AKİF OKUDAN DANS VE SPK</t>
    </r>
  </si>
  <si>
    <t>ONDER OZISIK &amp; EBRU CETINCE </t>
  </si>
  <si>
    <r>
      <rPr>
        <sz val="10"/>
        <rFont val="Courier New"/>
        <family val="3"/>
        <charset val="162"/>
      </rPr>
      <t>HÜSEYİN COŞAR / AHU TURAN - NÜANS DANS GSK</t>
    </r>
  </si>
  <si>
    <t>YETİŞKİNLER - D</t>
  </si>
  <si>
    <t xml:space="preserve">MEHMET CAN ALBAYRAK / YAĞMUR TOMBUL - </t>
  </si>
  <si>
    <t xml:space="preserve">EMlR EFDAL LAPACI / AYÇAN KAHYA - </t>
  </si>
  <si>
    <t xml:space="preserve">HAKAN AKSU / EDA GÜZEL - </t>
  </si>
  <si>
    <t xml:space="preserve">SERCAN KILIÇ / GULSAH CANDAN - </t>
  </si>
  <si>
    <t xml:space="preserve">OSMAN OZGUR TATLIDÎL / SERENAY AKKAYA - </t>
  </si>
  <si>
    <t xml:space="preserve">BURAK ÖZEN / FULYA KARATAS - </t>
  </si>
  <si>
    <t xml:space="preserve">HÜSEYİN OKUSLUK / NAZLI TUGCE BULDUM - </t>
  </si>
  <si>
    <t>OZAN ZERRİN</t>
  </si>
  <si>
    <t>ONUR GÜLCE</t>
  </si>
  <si>
    <t>HASAN TUĞÇE</t>
  </si>
  <si>
    <t>HAMİ HİLAL</t>
  </si>
  <si>
    <t>DENİZ ASLIHAN</t>
  </si>
  <si>
    <t>SAMET BURCU</t>
  </si>
  <si>
    <t>ERKAN ESRA</t>
  </si>
  <si>
    <t xml:space="preserve">GÖKHAN AKBALIK / NİLÜFER KORKMAZ - </t>
  </si>
  <si>
    <t xml:space="preserve">MEHMET USLU / YASEMİN KUCUK - </t>
  </si>
  <si>
    <t xml:space="preserve">TOLGA BENZEDİ / ELİF KAYAALP - </t>
  </si>
  <si>
    <t xml:space="preserve">MERTCAN KUZUCU / BENSU TINAZ - </t>
  </si>
  <si>
    <t xml:space="preserve">SÜLEYMAN MUTLU / MELİSA CELEBİ - </t>
  </si>
  <si>
    <t>YUNUS DOĞAN / DAMLA CIRINAY -</t>
  </si>
  <si>
    <t xml:space="preserve">FERDİ OZTURK / BUSRA YILMAZ - </t>
  </si>
  <si>
    <t xml:space="preserve">RECEP ŞAHIN / BUSE BUTUNER - </t>
  </si>
  <si>
    <r>
      <t xml:space="preserve">UFUK </t>
    </r>
    <r>
      <rPr>
        <sz val="10"/>
        <rFont val="Courier New"/>
        <family val="3"/>
        <charset val="162"/>
      </rPr>
      <t xml:space="preserve">TUGCE KAYA - </t>
    </r>
  </si>
  <si>
    <r>
      <t xml:space="preserve">ISA </t>
    </r>
    <r>
      <rPr>
        <sz val="10"/>
        <rFont val="Courier New"/>
        <family val="3"/>
        <charset val="162"/>
      </rPr>
      <t>EYLÜL ELİF TATLIADIM</t>
    </r>
  </si>
  <si>
    <r>
      <t xml:space="preserve">HAKAN </t>
    </r>
    <r>
      <rPr>
        <sz val="10"/>
        <rFont val="Courier New"/>
        <family val="3"/>
        <charset val="162"/>
      </rPr>
      <t xml:space="preserve">GİZEM DORTCOCUKLU </t>
    </r>
  </si>
  <si>
    <r>
      <t xml:space="preserve">BURAK </t>
    </r>
    <r>
      <rPr>
        <sz val="10"/>
        <rFont val="Courier New"/>
        <family val="3"/>
        <charset val="162"/>
      </rPr>
      <t xml:space="preserve">MELIS DOGRUSOZ </t>
    </r>
  </si>
  <si>
    <t xml:space="preserve">MUSTAFA ÖZER / NAZLI DIDAR CIZREOGULLARINDA </t>
  </si>
  <si>
    <t xml:space="preserve">EFECAN ÇINAR / CİM KARAC - </t>
  </si>
  <si>
    <t>ALTAN TEPE / ENISE ÇATAKLAR -</t>
  </si>
  <si>
    <t xml:space="preserve">MUHAMMED SAID EĞİLMEZ / KUBRA AYDIN - </t>
  </si>
  <si>
    <t xml:space="preserve">OZAN GURBU®^ / MUKADDES CAVUZOGLU - </t>
  </si>
  <si>
    <t xml:space="preserve">MEHMET IRITAS / BUSE ERTABAKLAR </t>
  </si>
  <si>
    <t xml:space="preserve">BAHRİ BIÇAKÇI / BERCEM ESMER - </t>
  </si>
  <si>
    <t xml:space="preserve">MEHMET KUBILAY CANOZ / SİNEM KILIÇ - </t>
  </si>
  <si>
    <t xml:space="preserve">NURULLAH DEMİR / ELMIRA NMYETULLAYEVA - </t>
  </si>
  <si>
    <t xml:space="preserve">MEHMET ERDEN / YAĞMUR ZEYNEP KILIÇ - </t>
  </si>
  <si>
    <t xml:space="preserve">LEONID SAYIN / DAMLA IŞIK - </t>
  </si>
  <si>
    <t xml:space="preserve">ZEKERIYA DEMIRTAS / ZEYNEP DALKIRAN - </t>
  </si>
  <si>
    <t xml:space="preserve">FEYAZ ÇALIŞKAN / SELİN YALIN - </t>
  </si>
  <si>
    <t xml:space="preserve">HACI SÜLEYMAN GOKCE / SEVDANUR SAGSOZ - </t>
  </si>
  <si>
    <t xml:space="preserve">KEMAL OZCELIK / NURCIHAN İLETİR - </t>
  </si>
  <si>
    <t xml:space="preserve">BERKHAN SELÇUK / MAIDE GOKDOGAN - </t>
  </si>
  <si>
    <t xml:space="preserve">ŞAHIN ABDURREZAK SELIMOGLU / ÖZLEM UZUN - </t>
  </si>
  <si>
    <t>C</t>
  </si>
  <si>
    <t xml:space="preserve">MEHMET EMİN AKBAKAY / BERNA AKMESE - </t>
  </si>
  <si>
    <t>YILMAZ ONGUNER / PINAR KURSUN -</t>
  </si>
  <si>
    <t xml:space="preserve">BARANSEL ZORLU / İREM ERSOY - </t>
  </si>
  <si>
    <t xml:space="preserve">ONURCAN TANAK / YAĞMUR UYSAK - </t>
  </si>
  <si>
    <t xml:space="preserve">BATUHAN MUTLU / ÖZDE ERKOL - </t>
  </si>
  <si>
    <t xml:space="preserve">SEZGİN ONURAL / ESİN ALTAN - </t>
  </si>
  <si>
    <t xml:space="preserve">CEMRE ÖZBİLGİ / YETER KIRAY - </t>
  </si>
  <si>
    <t xml:space="preserve">NEVZAT SERHAT HALAT / MERVE AYDAS - </t>
  </si>
  <si>
    <t>GÖKHAN DİDEM</t>
  </si>
  <si>
    <t>CENGİZ İDLİN</t>
  </si>
  <si>
    <t>İSMAİL LEYLA</t>
  </si>
  <si>
    <t>ATAÇ ZEHRA</t>
  </si>
  <si>
    <t>HÜSEYİN BAHAR</t>
  </si>
  <si>
    <t>ALPER MİRAYNÜANS</t>
  </si>
  <si>
    <t xml:space="preserve">ALI EREN BABIR / MERVE GONCU - </t>
  </si>
  <si>
    <t>DÜNDAR / AYCA ORHAN</t>
  </si>
  <si>
    <r>
      <rPr>
        <sz val="10"/>
        <rFont val="Courier New"/>
        <family val="3"/>
        <charset val="162"/>
      </rPr>
      <t>TOG / GİZEM DAGLIOGLU</t>
    </r>
  </si>
  <si>
    <r>
      <rPr>
        <sz val="10"/>
        <rFont val="Courier New"/>
        <family val="3"/>
        <charset val="162"/>
      </rPr>
      <t>/ BEYZA OCAL - AYTUNC</t>
    </r>
  </si>
  <si>
    <t xml:space="preserve">EKİN KESOGLU - </t>
  </si>
  <si>
    <t xml:space="preserve">SU YEŞİLBAŞ - </t>
  </si>
  <si>
    <t xml:space="preserve">AYLA ONAT - </t>
  </si>
  <si>
    <t>KERİM ACAR / ILKTENNUR OYCUN</t>
  </si>
  <si>
    <t>CAN DEMİR / BEGÜM SENTURK</t>
  </si>
  <si>
    <r>
      <rPr>
        <sz val="10"/>
        <rFont val="Courier New"/>
        <family val="3"/>
        <charset val="162"/>
      </rPr>
      <t>AYAZ / ECEM INALOGLU</t>
    </r>
  </si>
  <si>
    <t xml:space="preserve">TOLGA BAŞARAN / TUGCE KAM - </t>
  </si>
  <si>
    <t xml:space="preserve">ATAKAN OZVATAF / MERVE YILDIZ - </t>
  </si>
  <si>
    <t xml:space="preserve">HAKAN CICEK / BEGÜM KARVAN - </t>
  </si>
  <si>
    <t>YAĞIZ SENA</t>
  </si>
  <si>
    <t xml:space="preserve">ERDEM ÖZGE </t>
  </si>
  <si>
    <t>ONUR NİSA</t>
  </si>
  <si>
    <t>MERT GÜLSÜM</t>
  </si>
  <si>
    <t>ONUR GİZEM</t>
  </si>
  <si>
    <t>ERSİN İREM</t>
  </si>
  <si>
    <t>AYKUT NİLGÜN</t>
  </si>
  <si>
    <t>TALHA BUKET</t>
  </si>
  <si>
    <t>EFE GİZEM</t>
  </si>
  <si>
    <t>OKAN AYŞEGÜL</t>
  </si>
  <si>
    <t>CEM MERVE</t>
  </si>
  <si>
    <t>B</t>
  </si>
  <si>
    <t xml:space="preserve">Bilgehan Gültekin/Melodı Ozerdem- </t>
  </si>
  <si>
    <t xml:space="preserve">Erdim Ttaroglu/Yagmur Bayar- </t>
  </si>
  <si>
    <r>
      <rPr>
        <sz val="8"/>
        <rFont val="Arial Unicode MS"/>
        <family val="2"/>
        <charset val="162"/>
      </rPr>
      <t>Metehan Gunes/Tuba Ute - Akif Okudan Dans ve Spk</t>
    </r>
  </si>
  <si>
    <t xml:space="preserve">Alexander Sezai Güven/Tugce Ayaz - </t>
  </si>
  <si>
    <t xml:space="preserve">Batuhan Eldem /Tugce Alan </t>
  </si>
  <si>
    <t>Yusuf Adem Akkaya/ Nılhan Dereobalı</t>
  </si>
  <si>
    <t xml:space="preserve">HAYDAR MERT KIVRAK / PINAR HEPBENLI - </t>
  </si>
  <si>
    <t xml:space="preserve">ALKIM KORKUSUZ / ZEYNEP YILMAZCELIK - </t>
  </si>
  <si>
    <t xml:space="preserve">SEMİH FİLİZ / MERVE KARAKUŞ - </t>
  </si>
  <si>
    <t xml:space="preserve">HAŞAN BOSTANVI / SİNEM ŞAHIN - </t>
  </si>
  <si>
    <t xml:space="preserve">ERGUL SEN / BELGİN MEMIS - </t>
  </si>
  <si>
    <t xml:space="preserve">SAMI MERT GENCOGUZ / ELİF SEDA ERENER - </t>
  </si>
  <si>
    <t xml:space="preserve">KADİR EMRE ÇAPAR / SELİN YETİŞİR - </t>
  </si>
  <si>
    <t xml:space="preserve">BERKALP ULER / CANSEL BUSRA KUSCU - </t>
  </si>
  <si>
    <t>A</t>
  </si>
  <si>
    <t>AHMET YIGIT ISIYEL &amp; HAZAL AKYUZ </t>
  </si>
  <si>
    <t>GÜNEY GUMUS</t>
  </si>
  <si>
    <t>EMEK YETER &amp; BÜŞRA YETER </t>
  </si>
  <si>
    <t xml:space="preserve">CİHAN AYDIN / GAMZE KAÇAR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</si>
</sst>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name val="Courier New"/>
    </font>
    <font>
      <sz val="10"/>
      <name val="Courier New"/>
      <family val="3"/>
      <charset val="162"/>
    </font>
    <font>
      <sz val="10"/>
      <name val="Arial"/>
      <family val="2"/>
      <charset val="162"/>
    </font>
    <font>
      <sz val="8"/>
      <name val="Arial Unicode MS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Fill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" fillId="5" borderId="1" xfId="0" quotePrefix="1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7" borderId="1" xfId="0" applyFill="1" applyBorder="1"/>
    <xf numFmtId="0" fontId="4" fillId="4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7" borderId="1" xfId="0" applyFont="1" applyFill="1" applyBorder="1"/>
    <xf numFmtId="0" fontId="0" fillId="2" borderId="1" xfId="0" applyFill="1" applyBorder="1" applyAlignment="1">
      <alignment horizontal="center"/>
    </xf>
    <xf numFmtId="0" fontId="6" fillId="8" borderId="1" xfId="0" applyFont="1" applyFill="1" applyBorder="1"/>
    <xf numFmtId="0" fontId="0" fillId="9" borderId="1" xfId="0" applyFill="1" applyBorder="1"/>
    <xf numFmtId="0" fontId="0" fillId="7" borderId="1" xfId="0" applyFill="1" applyBorder="1" applyAlignment="1">
      <alignment horizontal="center"/>
    </xf>
    <xf numFmtId="0" fontId="3" fillId="0" borderId="1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10" borderId="1" xfId="0" applyFill="1" applyBorder="1" applyAlignment="1">
      <alignment vertical="center" wrapText="1"/>
    </xf>
    <xf numFmtId="0" fontId="0" fillId="10" borderId="1" xfId="0" applyFill="1" applyBorder="1" applyAlignment="1">
      <alignment vertical="center" shrinkToFit="1"/>
    </xf>
    <xf numFmtId="0" fontId="0" fillId="11" borderId="1" xfId="0" applyFill="1" applyBorder="1"/>
    <xf numFmtId="0" fontId="5" fillId="11" borderId="1" xfId="0" applyFont="1" applyFill="1" applyBorder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3" fillId="8" borderId="1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top"/>
    </xf>
    <xf numFmtId="0" fontId="0" fillId="8" borderId="1" xfId="0" applyFill="1" applyBorder="1" applyAlignment="1">
      <alignment vertical="top"/>
    </xf>
    <xf numFmtId="0" fontId="9" fillId="8" borderId="1" xfId="0" applyFont="1" applyFill="1" applyBorder="1" applyAlignment="1">
      <alignment vertical="top"/>
    </xf>
    <xf numFmtId="0" fontId="9" fillId="8" borderId="1" xfId="0" applyFont="1" applyFill="1" applyBorder="1" applyAlignment="1">
      <alignment horizontal="left" vertical="top"/>
    </xf>
    <xf numFmtId="0" fontId="10" fillId="8" borderId="1" xfId="0" applyFont="1" applyFill="1" applyBorder="1" applyAlignment="1">
      <alignment horizontal="left" vertical="top"/>
    </xf>
    <xf numFmtId="0" fontId="0" fillId="8" borderId="1" xfId="0" applyFill="1" applyBorder="1" applyAlignment="1">
      <alignment horizontal="left" vertical="top"/>
    </xf>
    <xf numFmtId="0" fontId="0" fillId="8" borderId="1" xfId="0" applyFill="1" applyBorder="1" applyAlignment="1">
      <alignment horizontal="left"/>
    </xf>
    <xf numFmtId="0" fontId="11" fillId="8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4"/>
  <sheetViews>
    <sheetView tabSelected="1" zoomScale="60" zoomScaleNormal="60" workbookViewId="0">
      <selection activeCell="T204" sqref="T204"/>
    </sheetView>
  </sheetViews>
  <sheetFormatPr defaultRowHeight="15"/>
  <cols>
    <col min="2" max="2" width="11.7109375" customWidth="1"/>
    <col min="3" max="3" width="38.85546875" customWidth="1"/>
    <col min="6" max="6" width="10.7109375" customWidth="1"/>
    <col min="7" max="7" width="12.28515625" customWidth="1"/>
  </cols>
  <sheetData>
    <row r="1" spans="1:23" ht="60">
      <c r="A1" s="1"/>
      <c r="B1" s="2" t="s">
        <v>0</v>
      </c>
      <c r="C1" s="3" t="s">
        <v>1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5" t="s">
        <v>2</v>
      </c>
      <c r="L1" s="6" t="s">
        <v>3</v>
      </c>
      <c r="M1" s="7" t="s">
        <v>4</v>
      </c>
      <c r="N1" s="6" t="s">
        <v>5</v>
      </c>
      <c r="O1" s="7" t="s">
        <v>6</v>
      </c>
      <c r="P1" s="6" t="s">
        <v>7</v>
      </c>
      <c r="Q1" s="7" t="s">
        <v>8</v>
      </c>
      <c r="R1" s="6" t="s">
        <v>9</v>
      </c>
      <c r="S1" s="7" t="s">
        <v>10</v>
      </c>
      <c r="T1" s="8" t="s">
        <v>11</v>
      </c>
      <c r="U1" s="9" t="s">
        <v>12</v>
      </c>
      <c r="V1" s="10" t="s">
        <v>13</v>
      </c>
      <c r="W1" s="11"/>
    </row>
    <row r="2" spans="1:23" ht="15.75">
      <c r="A2" s="1"/>
      <c r="B2" s="12">
        <v>1</v>
      </c>
      <c r="C2" s="13" t="s">
        <v>17</v>
      </c>
      <c r="D2" s="14">
        <v>35.875</v>
      </c>
      <c r="E2" s="14">
        <v>34.205500000000001</v>
      </c>
      <c r="F2" s="14">
        <v>32.910499999999999</v>
      </c>
      <c r="G2" s="14">
        <v>29.907499999999999</v>
      </c>
      <c r="H2" s="14">
        <v>27.744500000000002</v>
      </c>
      <c r="I2" s="14">
        <v>23.935499999999998</v>
      </c>
      <c r="J2" s="14">
        <v>22.102499999999999</v>
      </c>
      <c r="K2" s="15">
        <f>SUM(D2,E2,F2,G2,H2,I2,J2)</f>
        <v>206.68100000000001</v>
      </c>
      <c r="L2" s="16">
        <f>PRODUCT(K2*0.4)</f>
        <v>82.67240000000001</v>
      </c>
      <c r="M2" s="17" t="s">
        <v>15</v>
      </c>
      <c r="N2" s="16">
        <f>IF(O2=7,PRODUCT(K2,0.3,1),IF(O2=6,PRODUCT(K2,0.3,0.85),IF(O2=5,PRODUCT(K2,0.3,0.7),IF(O2=4,PRODUCT(K2,0.3,0.55),IF(O2=3,PRODUCT(K2,0.3,0.4),IF(O2=2,PRODUCT(K2,0.3,0.25),IF(O2=1,PRODUCT(K2,0.3,0.1))))))))</f>
        <v>62.004300000000001</v>
      </c>
      <c r="O2" s="16">
        <v>7</v>
      </c>
      <c r="P2" s="16">
        <f>IF(Q2=7,PRODUCT(K2,0.2,1),IF(Q2=6,PRODUCT(K2,0.2,0.85),IF(Q2=5,PRODUCT(K2,0.2,0.7),IF(Q2=4,PRODUCT(K2,0.2,0.55),IF(Q2=3,PRODUCT(K2,0.2,0.4),IF(Q2=2,PRODUCT(K2,0.2,0.25),IF(Q2=1,PRODUCT(K2,0.2,0.1))))))))</f>
        <v>41.336200000000005</v>
      </c>
      <c r="Q2" s="16">
        <v>7</v>
      </c>
      <c r="R2" s="16">
        <f>IF(S2=7,PRODUCT(K2,0.1,1),IF(S2=6,PRODUCT(K2,0.1,0.85),IF(S2=5,PRODUCT(K2,0.1,0.7),IF(S2=4,PRODUCT(K2,0.1,0.55),IF(S2=3,PRODUCT(K2,0.1,0.4),IF(S2=2,PRODUCT(K2,0.1,0.25),IF(S2=1,PRODUCT(K2,0.1,0.1))))))))</f>
        <v>20.668100000000003</v>
      </c>
      <c r="S2" s="16">
        <v>7</v>
      </c>
      <c r="T2" s="18">
        <f>SUM(L2,N2,P2,R2)</f>
        <v>206.68100000000001</v>
      </c>
      <c r="U2" s="19">
        <v>0.48</v>
      </c>
      <c r="V2" s="20">
        <f>T2*U2</f>
        <v>99.206879999999998</v>
      </c>
      <c r="W2" s="11"/>
    </row>
    <row r="3" spans="1:23" ht="15.75">
      <c r="A3" s="1"/>
      <c r="B3" s="12">
        <v>2</v>
      </c>
      <c r="C3" s="13" t="s">
        <v>14</v>
      </c>
      <c r="D3" s="14">
        <v>35.682499999999997</v>
      </c>
      <c r="E3" s="14">
        <v>32.094999999999999</v>
      </c>
      <c r="F3" s="14">
        <v>30.782499999999999</v>
      </c>
      <c r="G3" s="14">
        <v>29.130499999999998</v>
      </c>
      <c r="H3" s="14">
        <v>28.430499999999999</v>
      </c>
      <c r="I3" s="14">
        <v>22.948499999999996</v>
      </c>
      <c r="J3" s="14">
        <v>19.2225</v>
      </c>
      <c r="K3" s="15">
        <f>SUM(D3,E3,F3,G3,H3,I3,J3)</f>
        <v>198.292</v>
      </c>
      <c r="L3" s="16">
        <f>PRODUCT(K3*0.4)</f>
        <v>79.316800000000001</v>
      </c>
      <c r="M3" s="17" t="s">
        <v>15</v>
      </c>
      <c r="N3" s="16">
        <f>IF(O3=7,PRODUCT(K3,0.3,1),IF(O3=6,PRODUCT(K3,0.3,0.85),IF(O3=5,PRODUCT(K3,0.3,0.7),IF(O3=4,PRODUCT(K3,0.3,0.55),IF(O3=3,PRODUCT(K3,0.3,0.4),IF(O3=2,PRODUCT(K3,0.3,0.25),IF(O3=1,PRODUCT(K3,0.3,0.1))))))))</f>
        <v>59.4876</v>
      </c>
      <c r="O3" s="16">
        <v>7</v>
      </c>
      <c r="P3" s="16">
        <f>IF(Q3=7,PRODUCT(K3,0.2,1),IF(Q3=6,PRODUCT(K3,0.2,0.85),IF(Q3=5,PRODUCT(K3,0.2,0.7),IF(Q3=4,PRODUCT(K3,0.2,0.55),IF(Q3=3,PRODUCT(K3,0.2,0.4),IF(Q3=2,PRODUCT(K3,0.2,0.25),IF(Q3=1,PRODUCT(K3,0.2,0.1))))))))</f>
        <v>39.6584</v>
      </c>
      <c r="Q3" s="16">
        <v>7</v>
      </c>
      <c r="R3" s="16">
        <f>IF(S3=7,PRODUCT(K3,0.1,1),IF(S3=6,PRODUCT(K3,0.1,0.85),IF(S3=5,PRODUCT(K3,0.1,0.7),IF(S3=4,PRODUCT(K3,0.1,0.55),IF(S3=3,PRODUCT(K3,0.1,0.4),IF(S3=2,PRODUCT(K3,0.1,0.25),IF(S3=1,PRODUCT(K3,0.1,0.1))))))))</f>
        <v>19.8292</v>
      </c>
      <c r="S3" s="16">
        <v>7</v>
      </c>
      <c r="T3" s="18">
        <f>SUM(L3,N3,P3,R3)</f>
        <v>198.29199999999997</v>
      </c>
      <c r="U3" s="19">
        <v>0.48</v>
      </c>
      <c r="V3" s="20">
        <f>T3*U3</f>
        <v>95.180159999999987</v>
      </c>
      <c r="W3" s="11"/>
    </row>
    <row r="4" spans="1:23" ht="15.75">
      <c r="A4" s="1"/>
      <c r="B4" s="12">
        <v>3</v>
      </c>
      <c r="C4" s="13" t="s">
        <v>19</v>
      </c>
      <c r="D4" s="14">
        <v>19.582499999999996</v>
      </c>
      <c r="E4" s="14">
        <v>18.868500000000001</v>
      </c>
      <c r="F4" s="14">
        <v>17.842500000000001</v>
      </c>
      <c r="G4" s="14">
        <v>14.278499999999999</v>
      </c>
      <c r="H4" s="14">
        <v>13.768500000000001</v>
      </c>
      <c r="I4" s="14">
        <v>12.172500000000001</v>
      </c>
      <c r="J4" s="14">
        <v>14.131499999999999</v>
      </c>
      <c r="K4" s="15">
        <f>SUM(D4,E4,F4,G4,H4,I4,J4)</f>
        <v>110.64449999999999</v>
      </c>
      <c r="L4" s="16">
        <f>PRODUCT(K4*0.4)</f>
        <v>44.257800000000003</v>
      </c>
      <c r="M4" s="17" t="s">
        <v>15</v>
      </c>
      <c r="N4" s="16">
        <f>IF(O4=7,PRODUCT(K4,0.3,1),IF(O4=6,PRODUCT(K4,0.3,0.85),IF(O4=5,PRODUCT(K4,0.3,0.7),IF(O4=4,PRODUCT(K4,0.3,0.55),IF(O4=3,PRODUCT(K4,0.3,0.4),IF(O4=2,PRODUCT(K4,0.3,0.25),IF(O4=1,PRODUCT(K4,0.3,0.1))))))))</f>
        <v>33.193349999999995</v>
      </c>
      <c r="O4" s="16">
        <v>7</v>
      </c>
      <c r="P4" s="16">
        <f>IF(Q4=7,PRODUCT(K4,0.2,1),IF(Q4=6,PRODUCT(K4,0.2,0.85),IF(Q4=5,PRODUCT(K4,0.2,0.7),IF(Q4=4,PRODUCT(K4,0.2,0.55),IF(Q4=3,PRODUCT(K4,0.2,0.4),IF(Q4=2,PRODUCT(K4,0.2,0.25),IF(Q4=1,PRODUCT(K4,0.2,0.1))))))))</f>
        <v>22.128900000000002</v>
      </c>
      <c r="Q4" s="16">
        <v>7</v>
      </c>
      <c r="R4" s="16">
        <f>IF(S4=7,PRODUCT(K4,0.1,1),IF(S4=6,PRODUCT(K4,0.1,0.85),IF(S4=5,PRODUCT(K4,0.1,0.7),IF(S4=4,PRODUCT(K4,0.1,0.55),IF(S4=3,PRODUCT(K4,0.1,0.4),IF(S4=2,PRODUCT(K4,0.1,0.25),IF(S4=1,PRODUCT(K4,0.1,0.1))))))))</f>
        <v>11.064450000000001</v>
      </c>
      <c r="S4" s="16">
        <v>7</v>
      </c>
      <c r="T4" s="18">
        <f>SUM(L4,N4,P4,R4)</f>
        <v>110.64449999999999</v>
      </c>
      <c r="U4" s="19">
        <v>0.48</v>
      </c>
      <c r="V4" s="20">
        <f>T4*U4</f>
        <v>53.109359999999995</v>
      </c>
      <c r="W4" s="11"/>
    </row>
    <row r="5" spans="1:23" ht="15.75">
      <c r="A5" s="1"/>
      <c r="B5" s="12">
        <v>4</v>
      </c>
      <c r="C5" s="13" t="s">
        <v>20</v>
      </c>
      <c r="D5" s="14">
        <v>17.512499999999999</v>
      </c>
      <c r="E5" s="14">
        <v>17.512499999999999</v>
      </c>
      <c r="F5" s="14">
        <v>15.952500000000001</v>
      </c>
      <c r="G5" s="14">
        <v>15.952500000000001</v>
      </c>
      <c r="H5" s="14">
        <v>13.950999999999999</v>
      </c>
      <c r="I5" s="14">
        <v>10.853999999999999</v>
      </c>
      <c r="J5" s="14">
        <v>10.5405</v>
      </c>
      <c r="K5" s="15">
        <f>SUM(D5,E5,F5,G5,H5,I5,J5)</f>
        <v>102.27549999999999</v>
      </c>
      <c r="L5" s="16">
        <f>PRODUCT(K5*0.4)</f>
        <v>40.910200000000003</v>
      </c>
      <c r="M5" s="17" t="s">
        <v>15</v>
      </c>
      <c r="N5" s="16">
        <f>IF(O5=7,PRODUCT(K5,0.3,1),IF(O5=6,PRODUCT(K5,0.3,0.85),IF(O5=5,PRODUCT(K5,0.3,0.7),IF(O5=4,PRODUCT(K5,0.3,0.55),IF(O5=3,PRODUCT(K5,0.3,0.4),IF(O5=2,PRODUCT(K5,0.3,0.25),IF(O5=1,PRODUCT(K5,0.3,0.1))))))))</f>
        <v>30.682649999999995</v>
      </c>
      <c r="O5" s="16">
        <v>7</v>
      </c>
      <c r="P5" s="16">
        <f>IF(Q5=7,PRODUCT(K5,0.2,1),IF(Q5=6,PRODUCT(K5,0.2,0.85),IF(Q5=5,PRODUCT(K5,0.2,0.7),IF(Q5=4,PRODUCT(K5,0.2,0.55),IF(Q5=3,PRODUCT(K5,0.2,0.4),IF(Q5=2,PRODUCT(K5,0.2,0.25),IF(Q5=1,PRODUCT(K5,0.2,0.1))))))))</f>
        <v>17.386835000000001</v>
      </c>
      <c r="Q5" s="16">
        <v>6</v>
      </c>
      <c r="R5" s="16">
        <f>IF(S5=7,PRODUCT(K5,0.1,1),IF(S5=6,PRODUCT(K5,0.1,0.85),IF(S5=5,PRODUCT(K5,0.1,0.7),IF(S5=4,PRODUCT(K5,0.1,0.55),IF(S5=3,PRODUCT(K5,0.1,0.4),IF(S5=2,PRODUCT(K5,0.1,0.25),IF(S5=1,PRODUCT(K5,0.1,0.1))))))))</f>
        <v>8.6934175000000007</v>
      </c>
      <c r="S5" s="16">
        <v>6</v>
      </c>
      <c r="T5" s="18">
        <f>SUM(L5,N5,P5,R5)</f>
        <v>97.673102499999999</v>
      </c>
      <c r="U5" s="19">
        <v>0.48</v>
      </c>
      <c r="V5" s="20">
        <f>T5*U5</f>
        <v>46.883089200000001</v>
      </c>
      <c r="W5" s="11"/>
    </row>
    <row r="6" spans="1:23" ht="15.75">
      <c r="A6" s="1"/>
      <c r="B6" s="12">
        <v>5</v>
      </c>
      <c r="C6" s="13" t="s">
        <v>16</v>
      </c>
      <c r="D6" s="14">
        <v>17.512499999999999</v>
      </c>
      <c r="E6" s="14">
        <v>17.512499999999999</v>
      </c>
      <c r="F6" s="14">
        <v>27.744500000000002</v>
      </c>
      <c r="G6" s="14">
        <v>26.414500000000004</v>
      </c>
      <c r="H6" s="14">
        <v>7.5510000000000002</v>
      </c>
      <c r="I6" s="14">
        <v>9.048</v>
      </c>
      <c r="J6" s="14">
        <v>9.4380000000000006</v>
      </c>
      <c r="K6" s="15">
        <f>SUM(D6,E6,F6,G6,H6,I6,J6)</f>
        <v>115.221</v>
      </c>
      <c r="L6" s="16">
        <f>PRODUCT(K6*0.4)</f>
        <v>46.088400000000007</v>
      </c>
      <c r="M6" s="17" t="s">
        <v>15</v>
      </c>
      <c r="N6" s="16">
        <f>IF(O6=7,PRODUCT(K6,0.3,1),IF(O6=6,PRODUCT(K6,0.3,0.85),IF(O6=5,PRODUCT(K6,0.3,0.7),IF(O6=4,PRODUCT(K6,0.3,0.55),IF(O6=3,PRODUCT(K6,0.3,0.4),IF(O6=2,PRODUCT(K6,0.3,0.25),IF(O6=1,PRODUCT(K6,0.3,0.1))))))))</f>
        <v>34.566299999999998</v>
      </c>
      <c r="O6" s="16">
        <v>7</v>
      </c>
      <c r="P6" s="16">
        <f>IF(Q6=7,PRODUCT(K6,0.2,1),IF(Q6=6,PRODUCT(K6,0.2,0.85),IF(Q6=5,PRODUCT(K6,0.2,0.7),IF(Q6=4,PRODUCT(K6,0.2,0.55),IF(Q6=3,PRODUCT(K6,0.2,0.4),IF(Q6=2,PRODUCT(K6,0.2,0.25),IF(Q6=1,PRODUCT(K6,0.2,0.1))))))))</f>
        <v>9.2176800000000014</v>
      </c>
      <c r="Q6" s="16">
        <v>3</v>
      </c>
      <c r="R6" s="16">
        <f>IF(S6=7,PRODUCT(K6,0.1,1),IF(S6=6,PRODUCT(K6,0.1,0.85),IF(S6=5,PRODUCT(K6,0.1,0.7),IF(S6=4,PRODUCT(K6,0.1,0.55),IF(S6=3,PRODUCT(K6,0.1,0.4),IF(S6=2,PRODUCT(K6,0.1,0.25),IF(S6=1,PRODUCT(K6,0.1,0.1))))))))</f>
        <v>1.1522100000000002</v>
      </c>
      <c r="S6" s="16">
        <v>1</v>
      </c>
      <c r="T6" s="18">
        <f>SUM(L6,N6,P6,R6)</f>
        <v>91.024590000000003</v>
      </c>
      <c r="U6" s="19">
        <v>0.48</v>
      </c>
      <c r="V6" s="20">
        <f>T6*U6</f>
        <v>43.691803200000003</v>
      </c>
      <c r="W6" s="11"/>
    </row>
    <row r="7" spans="1:23" ht="15.75">
      <c r="A7" s="1"/>
      <c r="B7" s="12">
        <v>6</v>
      </c>
      <c r="C7" s="13" t="s">
        <v>36</v>
      </c>
      <c r="D7" s="14">
        <v>20.797499999999996</v>
      </c>
      <c r="E7" s="14">
        <v>19.948499999999996</v>
      </c>
      <c r="F7" s="14">
        <v>18.868500000000001</v>
      </c>
      <c r="G7" s="14">
        <v>15.952500000000001</v>
      </c>
      <c r="H7" s="14">
        <v>11.418000000000001</v>
      </c>
      <c r="I7" s="14">
        <v>9.4380000000000006</v>
      </c>
      <c r="J7" s="14">
        <v>8.740499999999999</v>
      </c>
      <c r="K7" s="15">
        <f>SUM(D7,E7,F7,G7,H7,I7,J7)</f>
        <v>105.1635</v>
      </c>
      <c r="L7" s="16">
        <f>PRODUCT(K7*0.4)</f>
        <v>42.065400000000004</v>
      </c>
      <c r="M7" s="17" t="s">
        <v>15</v>
      </c>
      <c r="N7" s="16">
        <f>IF(O7=7,PRODUCT(K7,0.3,1),IF(O7=6,PRODUCT(K7,0.3,0.85),IF(O7=5,PRODUCT(K7,0.3,0.7),IF(O7=4,PRODUCT(K7,0.3,0.55),IF(O7=3,PRODUCT(K7,0.3,0.4),IF(O7=2,PRODUCT(K7,0.3,0.25),IF(O7=1,PRODUCT(K7,0.3,0.1))))))))</f>
        <v>31.549049999999998</v>
      </c>
      <c r="O7" s="16">
        <v>7</v>
      </c>
      <c r="P7" s="16">
        <f>IF(Q7=7,PRODUCT(K7,0.2,1),IF(Q7=6,PRODUCT(K7,0.2,0.85),IF(Q7=5,PRODUCT(K7,0.2,0.7),IF(Q7=4,PRODUCT(K7,0.2,0.55),IF(Q7=3,PRODUCT(K7,0.2,0.4),IF(Q7=2,PRODUCT(K7,0.2,0.25),IF(Q7=1,PRODUCT(K7,0.2,0.1))))))))</f>
        <v>5.2581750000000005</v>
      </c>
      <c r="Q7" s="16">
        <v>2</v>
      </c>
      <c r="R7" s="16">
        <f>IF(S7=7,PRODUCT(K7,0.1,1),IF(S7=6,PRODUCT(K7,0.1,0.85),IF(S7=5,PRODUCT(K7,0.1,0.7),IF(S7=4,PRODUCT(K7,0.1,0.55),IF(S7=3,PRODUCT(K7,0.1,0.4),IF(S7=2,PRODUCT(K7,0.1,0.25),IF(S7=1,PRODUCT(K7,0.1,0.1))))))))</f>
        <v>5.783992500000001</v>
      </c>
      <c r="S7" s="16">
        <v>4</v>
      </c>
      <c r="T7" s="18">
        <f>SUM(L7,N7,P7,R7)</f>
        <v>84.656617499999996</v>
      </c>
      <c r="U7" s="19">
        <v>0.48</v>
      </c>
      <c r="V7" s="20">
        <f>T7*U7</f>
        <v>40.635176399999999</v>
      </c>
      <c r="W7" s="11"/>
    </row>
    <row r="8" spans="1:23" ht="15.75">
      <c r="A8" s="1"/>
      <c r="B8" s="12">
        <v>7</v>
      </c>
      <c r="C8" s="13" t="s">
        <v>22</v>
      </c>
      <c r="D8" s="14">
        <v>10.656000000000001</v>
      </c>
      <c r="E8" s="14">
        <v>10.491</v>
      </c>
      <c r="F8" s="14">
        <v>10.26</v>
      </c>
      <c r="G8" s="14">
        <v>10.709999999999999</v>
      </c>
      <c r="H8" s="14">
        <v>9.7725000000000009</v>
      </c>
      <c r="I8" s="14">
        <v>9.4380000000000006</v>
      </c>
      <c r="J8" s="14">
        <v>8.8710000000000004</v>
      </c>
      <c r="K8" s="15">
        <f>SUM(D8,E8,F8,G8,H8,I8,J8)</f>
        <v>70.198499999999996</v>
      </c>
      <c r="L8" s="16">
        <f>PRODUCT(K8*0.4)</f>
        <v>28.0794</v>
      </c>
      <c r="M8" s="17" t="s">
        <v>15</v>
      </c>
      <c r="N8" s="16">
        <f>IF(O8=7,PRODUCT(K8,0.3,1),IF(O8=6,PRODUCT(K8,0.3,0.85),IF(O8=5,PRODUCT(K8,0.3,0.7),IF(O8=4,PRODUCT(K8,0.3,0.55),IF(O8=3,PRODUCT(K8,0.3,0.4),IF(O8=2,PRODUCT(K8,0.3,0.25),IF(O8=1,PRODUCT(K8,0.3,0.1))))))))</f>
        <v>21.059549999999998</v>
      </c>
      <c r="O8" s="16">
        <v>7</v>
      </c>
      <c r="P8" s="16">
        <f>IF(Q8=7,PRODUCT(K8,0.2,1),IF(Q8=6,PRODUCT(K8,0.2,0.85),IF(Q8=5,PRODUCT(K8,0.2,0.7),IF(Q8=4,PRODUCT(K8,0.2,0.55),IF(Q8=3,PRODUCT(K8,0.2,0.4),IF(Q8=2,PRODUCT(K8,0.2,0.25),IF(Q8=1,PRODUCT(K8,0.2,0.1))))))))</f>
        <v>9.8277899999999985</v>
      </c>
      <c r="Q8" s="16">
        <v>5</v>
      </c>
      <c r="R8" s="16">
        <f>IF(S8=7,PRODUCT(K8,0.1,1),IF(S8=6,PRODUCT(K8,0.1,0.85),IF(S8=5,PRODUCT(K8,0.1,0.7),IF(S8=4,PRODUCT(K8,0.1,0.55),IF(S8=3,PRODUCT(K8,0.1,0.4),IF(S8=2,PRODUCT(K8,0.1,0.25),IF(S8=1,PRODUCT(K8,0.1,0.1))))))))</f>
        <v>2.8079400000000003</v>
      </c>
      <c r="S8" s="16">
        <v>3</v>
      </c>
      <c r="T8" s="18">
        <f>SUM(L8,N8,P8,R8)</f>
        <v>61.774679999999996</v>
      </c>
      <c r="U8" s="19">
        <v>0.48</v>
      </c>
      <c r="V8" s="20">
        <f>T8*U8</f>
        <v>29.651846399999997</v>
      </c>
      <c r="W8" s="11"/>
    </row>
    <row r="9" spans="1:23" ht="15.75">
      <c r="A9" s="1"/>
      <c r="B9" s="12">
        <v>8</v>
      </c>
      <c r="C9" s="13" t="s">
        <v>41</v>
      </c>
      <c r="D9" s="14">
        <v>6.1574999999999998</v>
      </c>
      <c r="E9" s="14">
        <v>11.084999999999999</v>
      </c>
      <c r="F9" s="14">
        <v>10.194000000000001</v>
      </c>
      <c r="G9" s="14">
        <v>12.7455</v>
      </c>
      <c r="H9" s="14">
        <v>12.172500000000001</v>
      </c>
      <c r="I9" s="14">
        <v>26.414500000000004</v>
      </c>
      <c r="J9" s="14"/>
      <c r="K9" s="15">
        <f>SUM(D9,E9,F9,G9,H9,I9,J9)</f>
        <v>78.769000000000005</v>
      </c>
      <c r="L9" s="16">
        <f>PRODUCT(K9*0.4)</f>
        <v>31.507600000000004</v>
      </c>
      <c r="M9" s="17" t="s">
        <v>15</v>
      </c>
      <c r="N9" s="16">
        <f>IF(O9=7,PRODUCT(K9,0.3,1),IF(O9=6,PRODUCT(K9,0.3,0.85),IF(O9=5,PRODUCT(K9,0.3,0.7),IF(O9=4,PRODUCT(K9,0.3,0.55),IF(O9=3,PRODUCT(K9,0.3,0.4),IF(O9=2,PRODUCT(K9,0.3,0.25),IF(O9=1,PRODUCT(K9,0.3,0.1))))))))</f>
        <v>20.086095</v>
      </c>
      <c r="O9" s="16">
        <v>6</v>
      </c>
      <c r="P9" s="16">
        <f>IF(Q9=7,PRODUCT(K9,0.2,1),IF(Q9=6,PRODUCT(K9,0.2,0.85),IF(Q9=5,PRODUCT(K9,0.2,0.7),IF(Q9=4,PRODUCT(K9,0.2,0.55),IF(Q9=3,PRODUCT(K9,0.2,0.4),IF(Q9=2,PRODUCT(K9,0.2,0.25),IF(Q9=1,PRODUCT(K9,0.2,0.1))))))))</f>
        <v>6.3015200000000009</v>
      </c>
      <c r="Q9" s="16">
        <v>3</v>
      </c>
      <c r="R9" s="16" t="b">
        <f>IF(S9=7,PRODUCT(K9,0.1,1),IF(S9=6,PRODUCT(K9,0.1,0.85),IF(S9=5,PRODUCT(K9,0.1,0.7),IF(S9=4,PRODUCT(K9,0.1,0.55),IF(S9=3,PRODUCT(K9,0.1,0.4),IF(S9=2,PRODUCT(K9,0.1,0.25),IF(S9=1,PRODUCT(K9,0.1,0.1))))))))</f>
        <v>0</v>
      </c>
      <c r="S9" s="16">
        <v>0</v>
      </c>
      <c r="T9" s="18">
        <f>SUM(L9,N9,P9,R9)</f>
        <v>57.895215000000007</v>
      </c>
      <c r="U9" s="19">
        <v>0.48</v>
      </c>
      <c r="V9" s="20">
        <f>T9*U9</f>
        <v>27.789703200000002</v>
      </c>
      <c r="W9" s="11"/>
    </row>
    <row r="10" spans="1:23" ht="15.75">
      <c r="A10" s="1"/>
      <c r="B10" s="12">
        <v>9</v>
      </c>
      <c r="C10" s="13" t="s">
        <v>39</v>
      </c>
      <c r="D10" s="14">
        <v>15.511999999999999</v>
      </c>
      <c r="E10" s="14">
        <v>14.692999999999998</v>
      </c>
      <c r="F10" s="14">
        <v>18.1785</v>
      </c>
      <c r="G10" s="14">
        <v>26.414500000000004</v>
      </c>
      <c r="H10" s="14"/>
      <c r="I10" s="14"/>
      <c r="J10" s="14"/>
      <c r="K10" s="15">
        <f>SUM(D10,E10,F10,G10,H10,I10,J10)</f>
        <v>74.798000000000002</v>
      </c>
      <c r="L10" s="16">
        <f>PRODUCT(K10*0.4)</f>
        <v>29.919200000000004</v>
      </c>
      <c r="M10" s="17" t="s">
        <v>15</v>
      </c>
      <c r="N10" s="16">
        <f>IF(O10=7,PRODUCT(K10,0.3,1),IF(O10=6,PRODUCT(K10,0.3,0.85),IF(O10=5,PRODUCT(K10,0.3,0.7),IF(O10=4,PRODUCT(K10,0.3,0.55),IF(O10=3,PRODUCT(K10,0.3,0.4),IF(O10=2,PRODUCT(K10,0.3,0.25),IF(O10=1,PRODUCT(K10,0.3,0.1))))))))</f>
        <v>12.341670000000001</v>
      </c>
      <c r="O10" s="16">
        <v>4</v>
      </c>
      <c r="P10" s="16">
        <f>IF(Q10=7,PRODUCT(K10,0.2,1),IF(Q10=6,PRODUCT(K10,0.2,0.85),IF(Q10=5,PRODUCT(K10,0.2,0.7),IF(Q10=4,PRODUCT(K10,0.2,0.55),IF(Q10=3,PRODUCT(K10,0.2,0.4),IF(Q10=2,PRODUCT(K10,0.2,0.25),IF(Q10=1,PRODUCT(K10,0.2,0.1))))))))</f>
        <v>3.7399000000000004</v>
      </c>
      <c r="Q10" s="16">
        <v>2</v>
      </c>
      <c r="R10" s="16" t="b">
        <f>IF(S10=7,PRODUCT(K10,0.1,1),IF(S10=6,PRODUCT(K10,0.1,0.85),IF(S10=5,PRODUCT(K10,0.1,0.7),IF(S10=4,PRODUCT(K10,0.1,0.55),IF(S10=3,PRODUCT(K10,0.1,0.4),IF(S10=2,PRODUCT(K10,0.1,0.25),IF(S10=1,PRODUCT(K10,0.1,0.1))))))))</f>
        <v>0</v>
      </c>
      <c r="S10" s="16">
        <v>0</v>
      </c>
      <c r="T10" s="18">
        <f>SUM(L10,N10,P10,R10)</f>
        <v>46.000770000000003</v>
      </c>
      <c r="U10" s="19">
        <v>0.48</v>
      </c>
      <c r="V10" s="20">
        <f>T10*U10</f>
        <v>22.080369600000001</v>
      </c>
      <c r="W10" s="11"/>
    </row>
    <row r="11" spans="1:23" ht="15.75">
      <c r="A11" s="1"/>
      <c r="B11" s="12">
        <v>10</v>
      </c>
      <c r="C11" s="13" t="s">
        <v>24</v>
      </c>
      <c r="D11" s="14">
        <v>13.522500000000001</v>
      </c>
      <c r="E11" s="14">
        <v>20.320499999999999</v>
      </c>
      <c r="F11" s="14">
        <v>31.776499999999999</v>
      </c>
      <c r="G11" s="14"/>
      <c r="H11" s="14"/>
      <c r="I11" s="14"/>
      <c r="J11" s="14"/>
      <c r="K11" s="15">
        <f>SUM(D11,E11,F11,G11,H11,I11,J11)</f>
        <v>65.619500000000002</v>
      </c>
      <c r="L11" s="16">
        <f>PRODUCT(K11*0.4)</f>
        <v>26.247800000000002</v>
      </c>
      <c r="M11" s="17" t="s">
        <v>15</v>
      </c>
      <c r="N11" s="16">
        <f>IF(O11=7,PRODUCT(K11,0.3,1),IF(O11=6,PRODUCT(K11,0.3,0.85),IF(O11=5,PRODUCT(K11,0.3,0.7),IF(O11=4,PRODUCT(K11,0.3,0.55),IF(O11=3,PRODUCT(K11,0.3,0.4),IF(O11=2,PRODUCT(K11,0.3,0.25),IF(O11=1,PRODUCT(K11,0.3,0.1))))))))</f>
        <v>7.8743400000000001</v>
      </c>
      <c r="O11" s="16">
        <v>3</v>
      </c>
      <c r="P11" s="16">
        <f>IF(Q11=7,PRODUCT(K11,0.2,1),IF(Q11=6,PRODUCT(K11,0.2,0.85),IF(Q11=5,PRODUCT(K11,0.2,0.7),IF(Q11=4,PRODUCT(K11,0.2,0.55),IF(Q11=3,PRODUCT(K11,0.2,0.4),IF(Q11=2,PRODUCT(K11,0.2,0.25),IF(Q11=1,PRODUCT(K11,0.2,0.1))))))))</f>
        <v>3.2809750000000002</v>
      </c>
      <c r="Q11" s="16">
        <v>2</v>
      </c>
      <c r="R11" s="16" t="b">
        <f>IF(S11=7,PRODUCT(K11,0.1,1),IF(S11=6,PRODUCT(K11,0.1,0.85),IF(S11=5,PRODUCT(K11,0.1,0.7),IF(S11=4,PRODUCT(K11,0.1,0.55),IF(S11=3,PRODUCT(K11,0.1,0.4),IF(S11=2,PRODUCT(K11,0.1,0.25),IF(S11=1,PRODUCT(K11,0.1,0.1))))))))</f>
        <v>0</v>
      </c>
      <c r="S11" s="16">
        <v>0</v>
      </c>
      <c r="T11" s="18">
        <f>SUM(L11,N11,P11,R11)</f>
        <v>37.403115</v>
      </c>
      <c r="U11" s="19">
        <v>0.48</v>
      </c>
      <c r="V11" s="20">
        <f>T11*U11</f>
        <v>17.953495199999999</v>
      </c>
      <c r="W11" s="11"/>
    </row>
    <row r="12" spans="1:23" ht="15.75">
      <c r="A12" s="1"/>
      <c r="B12" s="12">
        <v>11</v>
      </c>
      <c r="C12" s="13" t="s">
        <v>31</v>
      </c>
      <c r="D12" s="14">
        <v>12.172500000000001</v>
      </c>
      <c r="E12" s="14">
        <v>13.132499999999999</v>
      </c>
      <c r="F12" s="14">
        <v>10.1625</v>
      </c>
      <c r="G12" s="14">
        <v>12.172500000000001</v>
      </c>
      <c r="H12" s="14"/>
      <c r="I12" s="14"/>
      <c r="J12" s="14"/>
      <c r="K12" s="15">
        <f>SUM(D12,E12,F12,G12,H12,I12,J12)</f>
        <v>47.64</v>
      </c>
      <c r="L12" s="16">
        <f>PRODUCT(K12*0.4)</f>
        <v>19.056000000000001</v>
      </c>
      <c r="M12" s="17" t="s">
        <v>15</v>
      </c>
      <c r="N12" s="16">
        <f>IF(O12=7,PRODUCT(K12,0.3,1),IF(O12=6,PRODUCT(K12,0.3,0.85),IF(O12=5,PRODUCT(K12,0.3,0.7),IF(O12=4,PRODUCT(K12,0.3,0.55),IF(O12=3,PRODUCT(K12,0.3,0.4),IF(O12=2,PRODUCT(K12,0.3,0.25),IF(O12=1,PRODUCT(K12,0.3,0.1))))))))</f>
        <v>7.8606000000000007</v>
      </c>
      <c r="O12" s="16">
        <v>4</v>
      </c>
      <c r="P12" s="16">
        <f>IF(Q12=7,PRODUCT(K12,0.2,1),IF(Q12=6,PRODUCT(K12,0.2,0.85),IF(Q12=5,PRODUCT(K12,0.2,0.7),IF(Q12=4,PRODUCT(K12,0.2,0.55),IF(Q12=3,PRODUCT(K12,0.2,0.4),IF(Q12=2,PRODUCT(K12,0.2,0.25),IF(Q12=1,PRODUCT(K12,0.2,0.1))))))))</f>
        <v>0.95280000000000009</v>
      </c>
      <c r="Q12" s="16">
        <v>1</v>
      </c>
      <c r="R12" s="16" t="b">
        <f>IF(S12=7,PRODUCT(K12,0.1,1),IF(S12=6,PRODUCT(K12,0.1,0.85),IF(S12=5,PRODUCT(K12,0.1,0.7),IF(S12=4,PRODUCT(K12,0.1,0.55),IF(S12=3,PRODUCT(K12,0.1,0.4),IF(S12=2,PRODUCT(K12,0.1,0.25),IF(S12=1,PRODUCT(K12,0.1,0.1))))))))</f>
        <v>0</v>
      </c>
      <c r="S12" s="16">
        <v>0</v>
      </c>
      <c r="T12" s="18">
        <f>SUM(L12,N12,P12,R12)</f>
        <v>27.869400000000002</v>
      </c>
      <c r="U12" s="19">
        <v>0.48</v>
      </c>
      <c r="V12" s="20">
        <f>T12*U12</f>
        <v>13.377312</v>
      </c>
      <c r="W12" s="11"/>
    </row>
    <row r="13" spans="1:23" ht="15.75">
      <c r="A13" s="1"/>
      <c r="B13" s="12">
        <v>12</v>
      </c>
      <c r="C13" s="13" t="s">
        <v>27</v>
      </c>
      <c r="D13" s="14">
        <v>10.359</v>
      </c>
      <c r="E13" s="14">
        <v>10.161000000000001</v>
      </c>
      <c r="F13" s="14">
        <v>12.173999999999999</v>
      </c>
      <c r="G13" s="14">
        <v>11.980500000000001</v>
      </c>
      <c r="H13" s="14"/>
      <c r="I13" s="14"/>
      <c r="J13" s="14"/>
      <c r="K13" s="15">
        <f>SUM(D13,E13,F13,G13,H13,I13,J13)</f>
        <v>44.674500000000002</v>
      </c>
      <c r="L13" s="16">
        <f>PRODUCT(K13*0.4)</f>
        <v>17.869800000000001</v>
      </c>
      <c r="M13" s="17" t="s">
        <v>15</v>
      </c>
      <c r="N13" s="16">
        <f>IF(O13=7,PRODUCT(K13,0.3,1),IF(O13=6,PRODUCT(K13,0.3,0.85),IF(O13=5,PRODUCT(K13,0.3,0.7),IF(O13=4,PRODUCT(K13,0.3,0.55),IF(O13=3,PRODUCT(K13,0.3,0.4),IF(O13=2,PRODUCT(K13,0.3,0.25),IF(O13=1,PRODUCT(K13,0.3,0.1))))))))</f>
        <v>7.3712925000000009</v>
      </c>
      <c r="O13" s="16">
        <v>4</v>
      </c>
      <c r="P13" s="16">
        <f>IF(Q13=7,PRODUCT(K13,0.2,1),IF(Q13=6,PRODUCT(K13,0.2,0.85),IF(Q13=5,PRODUCT(K13,0.2,0.7),IF(Q13=4,PRODUCT(K13,0.2,0.55),IF(Q13=3,PRODUCT(K13,0.2,0.4),IF(Q13=2,PRODUCT(K13,0.2,0.25),IF(Q13=1,PRODUCT(K13,0.2,0.1))))))))</f>
        <v>2.2337250000000002</v>
      </c>
      <c r="Q13" s="16">
        <v>2</v>
      </c>
      <c r="R13" s="16" t="b">
        <f>IF(S13=7,PRODUCT(K13,0.1,1),IF(S13=6,PRODUCT(K13,0.1,0.85),IF(S13=5,PRODUCT(K13,0.1,0.7),IF(S13=4,PRODUCT(K13,0.1,0.55),IF(S13=3,PRODUCT(K13,0.1,0.4),IF(S13=2,PRODUCT(K13,0.1,0.25),IF(S13=1,PRODUCT(K13,0.1,0.1))))))))</f>
        <v>0</v>
      </c>
      <c r="S13" s="16">
        <v>0</v>
      </c>
      <c r="T13" s="18">
        <f>SUM(L13,N13,P13,R13)</f>
        <v>27.4748175</v>
      </c>
      <c r="U13" s="19">
        <v>0.48</v>
      </c>
      <c r="V13" s="20">
        <f>T13*U13</f>
        <v>13.1879124</v>
      </c>
      <c r="W13" s="11"/>
    </row>
    <row r="14" spans="1:23" ht="15.75">
      <c r="A14" s="1"/>
      <c r="B14" s="12">
        <v>13</v>
      </c>
      <c r="C14" s="13" t="s">
        <v>21</v>
      </c>
      <c r="D14" s="14">
        <v>11.926499999999999</v>
      </c>
      <c r="E14" s="14">
        <v>34.464999999999996</v>
      </c>
      <c r="F14" s="14"/>
      <c r="G14" s="14"/>
      <c r="H14" s="14"/>
      <c r="I14" s="14"/>
      <c r="J14" s="14"/>
      <c r="K14" s="15">
        <f>SUM(D14,E14,F14,G14,H14,I14,J14)</f>
        <v>46.391499999999994</v>
      </c>
      <c r="L14" s="16">
        <f>PRODUCT(K14*0.4)</f>
        <v>18.5566</v>
      </c>
      <c r="M14" s="17" t="s">
        <v>15</v>
      </c>
      <c r="N14" s="16">
        <f>IF(O14=7,PRODUCT(K14,0.3,1),IF(O14=6,PRODUCT(K14,0.3,0.85),IF(O14=5,PRODUCT(K14,0.3,0.7),IF(O14=4,PRODUCT(K14,0.3,0.55),IF(O14=3,PRODUCT(K14,0.3,0.4),IF(O14=2,PRODUCT(K14,0.3,0.25),IF(O14=1,PRODUCT(K14,0.3,0.1))))))))</f>
        <v>3.4793624999999992</v>
      </c>
      <c r="O14" s="16">
        <v>2</v>
      </c>
      <c r="P14" s="16">
        <f>IF(Q14=7,PRODUCT(K14,0.2,1),IF(Q14=6,PRODUCT(K14,0.2,0.85),IF(Q14=5,PRODUCT(K14,0.2,0.7),IF(Q14=4,PRODUCT(K14,0.2,0.55),IF(Q14=3,PRODUCT(K14,0.2,0.4),IF(Q14=2,PRODUCT(K14,0.2,0.25),IF(Q14=1,PRODUCT(K14,0.2,0.1))))))))</f>
        <v>0.92783000000000004</v>
      </c>
      <c r="Q14" s="16">
        <v>1</v>
      </c>
      <c r="R14" s="16" t="b">
        <f>IF(S14=7,PRODUCT(K14,0.1,1),IF(S14=6,PRODUCT(K14,0.1,0.85),IF(S14=5,PRODUCT(K14,0.1,0.7),IF(S14=4,PRODUCT(K14,0.1,0.55),IF(S14=3,PRODUCT(K14,0.1,0.4),IF(S14=2,PRODUCT(K14,0.1,0.25),IF(S14=1,PRODUCT(K14,0.1,0.1))))))))</f>
        <v>0</v>
      </c>
      <c r="S14" s="16">
        <v>0</v>
      </c>
      <c r="T14" s="18">
        <f>SUM(L14,N14,P14,R14)</f>
        <v>22.9637925</v>
      </c>
      <c r="U14" s="19">
        <v>0.48</v>
      </c>
      <c r="V14" s="20">
        <f>T14*U14</f>
        <v>11.022620399999999</v>
      </c>
      <c r="W14" s="11"/>
    </row>
    <row r="15" spans="1:23" ht="15.75">
      <c r="A15" s="1"/>
      <c r="B15" s="12">
        <v>14</v>
      </c>
      <c r="C15" s="13" t="s">
        <v>23</v>
      </c>
      <c r="D15" s="14">
        <v>25.072499999999994</v>
      </c>
      <c r="E15" s="14">
        <v>13.522500000000001</v>
      </c>
      <c r="F15" s="14"/>
      <c r="G15" s="14"/>
      <c r="H15" s="14"/>
      <c r="I15" s="14"/>
      <c r="J15" s="14"/>
      <c r="K15" s="15">
        <f>SUM(D15,E15,F15,G15,H15,I15,J15)</f>
        <v>38.594999999999999</v>
      </c>
      <c r="L15" s="16">
        <f>PRODUCT(K15*0.4)</f>
        <v>15.438000000000001</v>
      </c>
      <c r="M15" s="17" t="s">
        <v>15</v>
      </c>
      <c r="N15" s="16">
        <f>IF(O15=7,PRODUCT(K15,0.3,1),IF(O15=6,PRODUCT(K15,0.3,0.85),IF(O15=5,PRODUCT(K15,0.3,0.7),IF(O15=4,PRODUCT(K15,0.3,0.55),IF(O15=3,PRODUCT(K15,0.3,0.4),IF(O15=2,PRODUCT(K15,0.3,0.25),IF(O15=1,PRODUCT(K15,0.3,0.1))))))))</f>
        <v>2.894625</v>
      </c>
      <c r="O15" s="16">
        <v>2</v>
      </c>
      <c r="P15" s="16">
        <f>IF(Q15=7,PRODUCT(K15,0.2,1),IF(Q15=6,PRODUCT(K15,0.2,0.85),IF(Q15=5,PRODUCT(K15,0.2,0.7),IF(Q15=4,PRODUCT(K15,0.2,0.55),IF(Q15=3,PRODUCT(K15,0.2,0.4),IF(Q15=2,PRODUCT(K15,0.2,0.25),IF(Q15=1,PRODUCT(K15,0.2,0.1))))))))</f>
        <v>0.77190000000000003</v>
      </c>
      <c r="Q15" s="16">
        <v>1</v>
      </c>
      <c r="R15" s="16" t="b">
        <f>IF(S15=7,PRODUCT(K15,0.1,1),IF(S15=6,PRODUCT(K15,0.1,0.85),IF(S15=5,PRODUCT(K15,0.1,0.7),IF(S15=4,PRODUCT(K15,0.1,0.55),IF(S15=3,PRODUCT(K15,0.1,0.4),IF(S15=2,PRODUCT(K15,0.1,0.25),IF(S15=1,PRODUCT(K15,0.1,0.1))))))))</f>
        <v>0</v>
      </c>
      <c r="S15" s="16">
        <v>0</v>
      </c>
      <c r="T15" s="18">
        <f>SUM(L15,N15,P15,R15)</f>
        <v>19.104524999999999</v>
      </c>
      <c r="U15" s="19">
        <v>0.48</v>
      </c>
      <c r="V15" s="20">
        <f>T15*U15</f>
        <v>9.1701719999999991</v>
      </c>
      <c r="W15" s="11"/>
    </row>
    <row r="16" spans="1:23" ht="15.75">
      <c r="A16" s="1"/>
      <c r="B16" s="12">
        <v>15</v>
      </c>
      <c r="C16" s="13" t="s">
        <v>18</v>
      </c>
      <c r="D16" s="21">
        <v>33.214999999999996</v>
      </c>
      <c r="E16" s="14"/>
      <c r="F16" s="14"/>
      <c r="G16" s="14"/>
      <c r="H16" s="14"/>
      <c r="I16" s="14"/>
      <c r="J16" s="14"/>
      <c r="K16" s="15">
        <f>SUM(D16,E16,F16,G16,H16,I16,J16)</f>
        <v>33.214999999999996</v>
      </c>
      <c r="L16" s="16">
        <f>PRODUCT(K16*0.4)</f>
        <v>13.286</v>
      </c>
      <c r="M16" s="17" t="s">
        <v>15</v>
      </c>
      <c r="N16" s="16">
        <f>IF(O16=7,PRODUCT(K16,0.3,1),IF(O16=6,PRODUCT(K16,0.3,0.85),IF(O16=5,PRODUCT(K16,0.3,0.7),IF(O16=4,PRODUCT(K16,0.3,0.55),IF(O16=3,PRODUCT(K16,0.3,0.4),IF(O16=2,PRODUCT(K16,0.3,0.25),IF(O16=1,PRODUCT(K16,0.3,0.1))))))))</f>
        <v>0.99644999999999995</v>
      </c>
      <c r="O16" s="16">
        <v>1</v>
      </c>
      <c r="P16" s="16">
        <f>IF(Q16=7,PRODUCT(K16,0.2,1),IF(Q16=6,PRODUCT(K16,0.2,0.85),IF(Q16=5,PRODUCT(K16,0.2,0.7),IF(Q16=4,PRODUCT(K16,0.2,0.55),IF(Q16=3,PRODUCT(K16,0.2,0.4),IF(Q16=2,PRODUCT(K16,0.2,0.25),IF(Q16=1,PRODUCT(K16,0.2,0.1))))))))</f>
        <v>0.6643</v>
      </c>
      <c r="Q16" s="16">
        <v>1</v>
      </c>
      <c r="R16" s="16" t="b">
        <f>IF(S16=7,PRODUCT(K16,0.1,1),IF(S16=6,PRODUCT(K16,0.1,0.85),IF(S16=5,PRODUCT(K16,0.1,0.7),IF(S16=4,PRODUCT(K16,0.1,0.55),IF(S16=3,PRODUCT(K16,0.1,0.4),IF(S16=2,PRODUCT(K16,0.1,0.25),IF(S16=1,PRODUCT(K16,0.1,0.1))))))))</f>
        <v>0</v>
      </c>
      <c r="S16" s="16">
        <v>0</v>
      </c>
      <c r="T16" s="18">
        <f>SUM(L16,N16,P16,R16)</f>
        <v>14.94675</v>
      </c>
      <c r="U16" s="19">
        <v>0.48</v>
      </c>
      <c r="V16" s="20">
        <f>T16*U16</f>
        <v>7.1744399999999997</v>
      </c>
      <c r="W16" s="11"/>
    </row>
    <row r="17" spans="1:23" ht="15.75">
      <c r="A17" s="1"/>
      <c r="B17" s="12">
        <v>16</v>
      </c>
      <c r="C17" s="13" t="s">
        <v>33</v>
      </c>
      <c r="D17" s="14">
        <v>17.465</v>
      </c>
      <c r="E17" s="22">
        <v>9.4380000000000006</v>
      </c>
      <c r="F17" s="14"/>
      <c r="G17" s="14"/>
      <c r="H17" s="14"/>
      <c r="I17" s="14"/>
      <c r="J17" s="14"/>
      <c r="K17" s="15">
        <f>SUM(D17,E17,F17,G17,H17,I17,J17)</f>
        <v>26.902999999999999</v>
      </c>
      <c r="L17" s="16">
        <f>PRODUCT(K17*0.4)</f>
        <v>10.761200000000001</v>
      </c>
      <c r="M17" s="17" t="s">
        <v>15</v>
      </c>
      <c r="N17" s="16">
        <f>IF(O17=7,PRODUCT(K17,0.3,1),IF(O17=6,PRODUCT(K17,0.3,0.85),IF(O17=5,PRODUCT(K17,0.3,0.7),IF(O17=4,PRODUCT(K17,0.3,0.55),IF(O17=3,PRODUCT(K17,0.3,0.4),IF(O17=2,PRODUCT(K17,0.3,0.25),IF(O17=1,PRODUCT(K17,0.3,0.1))))))))</f>
        <v>2.017725</v>
      </c>
      <c r="O17" s="16">
        <v>2</v>
      </c>
      <c r="P17" s="16">
        <f>IF(Q17=7,PRODUCT(K17,0.2,1),IF(Q17=6,PRODUCT(K17,0.2,0.85),IF(Q17=5,PRODUCT(K17,0.2,0.7),IF(Q17=4,PRODUCT(K17,0.2,0.55),IF(Q17=3,PRODUCT(K17,0.2,0.4),IF(Q17=2,PRODUCT(K17,0.2,0.25),IF(Q17=1,PRODUCT(K17,0.2,0.1))))))))</f>
        <v>1.3451500000000001</v>
      </c>
      <c r="Q17" s="16">
        <v>2</v>
      </c>
      <c r="R17" s="16" t="b">
        <f>IF(S17=7,PRODUCT(K17,0.1,1),IF(S17=6,PRODUCT(K17,0.1,0.85),IF(S17=5,PRODUCT(K17,0.1,0.7),IF(S17=4,PRODUCT(K17,0.1,0.55),IF(S17=3,PRODUCT(K17,0.1,0.4),IF(S17=2,PRODUCT(K17,0.1,0.25),IF(S17=1,PRODUCT(K17,0.1,0.1))))))))</f>
        <v>0</v>
      </c>
      <c r="S17" s="16">
        <v>0</v>
      </c>
      <c r="T17" s="18">
        <f>SUM(L17,N17,P17,R17)</f>
        <v>14.124075000000001</v>
      </c>
      <c r="U17" s="19">
        <v>0.48</v>
      </c>
      <c r="V17" s="20">
        <f>T17*U17</f>
        <v>6.7795560000000004</v>
      </c>
      <c r="W17" s="11"/>
    </row>
    <row r="18" spans="1:23" ht="15.75">
      <c r="A18" s="1"/>
      <c r="B18" s="12">
        <v>17</v>
      </c>
      <c r="C18" s="13" t="s">
        <v>25</v>
      </c>
      <c r="D18" s="14">
        <v>26.414500000000004</v>
      </c>
      <c r="E18" s="14"/>
      <c r="F18" s="14"/>
      <c r="G18" s="14"/>
      <c r="H18" s="14"/>
      <c r="I18" s="14"/>
      <c r="J18" s="14"/>
      <c r="K18" s="15">
        <f>SUM(D18,E18,F18,G18,H18,I18,J18)</f>
        <v>26.414500000000004</v>
      </c>
      <c r="L18" s="16">
        <f>PRODUCT(K18*0.4)</f>
        <v>10.565800000000003</v>
      </c>
      <c r="M18" s="17" t="s">
        <v>15</v>
      </c>
      <c r="N18" s="16">
        <f>IF(O18=7,PRODUCT(K18,0.3,1),IF(O18=6,PRODUCT(K18,0.3,0.85),IF(O18=5,PRODUCT(K18,0.3,0.7),IF(O18=4,PRODUCT(K18,0.3,0.55),IF(O18=3,PRODUCT(K18,0.3,0.4),IF(O18=2,PRODUCT(K18,0.3,0.25),IF(O18=1,PRODUCT(K18,0.3,0.1))))))))</f>
        <v>0.79243500000000011</v>
      </c>
      <c r="O18" s="16">
        <v>1</v>
      </c>
      <c r="P18" s="16">
        <f>IF(Q18=7,PRODUCT(K18,0.2,1),IF(Q18=6,PRODUCT(K18,0.2,0.85),IF(Q18=5,PRODUCT(K18,0.2,0.7),IF(Q18=4,PRODUCT(K18,0.2,0.55),IF(Q18=3,PRODUCT(K18,0.2,0.4),IF(Q18=2,PRODUCT(K18,0.2,0.25),IF(Q18=1,PRODUCT(K18,0.2,0.1))))))))</f>
        <v>0.52829000000000015</v>
      </c>
      <c r="Q18" s="16">
        <v>1</v>
      </c>
      <c r="R18" s="16" t="b">
        <f>IF(S18=7,PRODUCT(K18,0.1,1),IF(S18=6,PRODUCT(K18,0.1,0.85),IF(S18=5,PRODUCT(K18,0.1,0.7),IF(S18=4,PRODUCT(K18,0.1,0.55),IF(S18=3,PRODUCT(K18,0.1,0.4),IF(S18=2,PRODUCT(K18,0.1,0.25),IF(S18=1,PRODUCT(K18,0.1,0.1))))))))</f>
        <v>0</v>
      </c>
      <c r="S18" s="16">
        <v>0</v>
      </c>
      <c r="T18" s="18">
        <f>SUM(L18,N18,P18,R18)</f>
        <v>11.886525000000002</v>
      </c>
      <c r="U18" s="19">
        <v>0.48</v>
      </c>
      <c r="V18" s="20">
        <f>T18*U18</f>
        <v>5.7055320000000007</v>
      </c>
      <c r="W18" s="11"/>
    </row>
    <row r="19" spans="1:23" ht="15.75">
      <c r="A19" s="1"/>
      <c r="B19" s="12">
        <v>18</v>
      </c>
      <c r="C19" s="13" t="s">
        <v>29</v>
      </c>
      <c r="D19" s="14">
        <v>14.278499999999999</v>
      </c>
      <c r="E19" s="14"/>
      <c r="F19" s="14"/>
      <c r="G19" s="14"/>
      <c r="H19" s="14"/>
      <c r="I19" s="14"/>
      <c r="J19" s="14"/>
      <c r="K19" s="15">
        <f>SUM(D19,E19,F19,G19,H19,I19,J19)</f>
        <v>14.278499999999999</v>
      </c>
      <c r="L19" s="16">
        <f>PRODUCT(K19*0.4)</f>
        <v>5.7114000000000003</v>
      </c>
      <c r="M19" s="17" t="s">
        <v>15</v>
      </c>
      <c r="N19" s="16">
        <f>IF(O19=7,PRODUCT(K19,0.3,1),IF(O19=6,PRODUCT(K19,0.3,0.85),IF(O19=5,PRODUCT(K19,0.3,0.7),IF(O19=4,PRODUCT(K19,0.3,0.55),IF(O19=3,PRODUCT(K19,0.3,0.4),IF(O19=2,PRODUCT(K19,0.3,0.25),IF(O19=1,PRODUCT(K19,0.3,0.1))))))))</f>
        <v>1.7134200000000002</v>
      </c>
      <c r="O19" s="16">
        <v>3</v>
      </c>
      <c r="P19" s="16">
        <f>IF(Q19=7,PRODUCT(K19,0.2,1),IF(Q19=6,PRODUCT(K19,0.2,0.85),IF(Q19=5,PRODUCT(K19,0.2,0.7),IF(Q19=4,PRODUCT(K19,0.2,0.55),IF(Q19=3,PRODUCT(K19,0.2,0.4),IF(Q19=2,PRODUCT(K19,0.2,0.25),IF(Q19=1,PRODUCT(K19,0.2,0.1))))))))</f>
        <v>0.28557000000000005</v>
      </c>
      <c r="Q19" s="16">
        <v>1</v>
      </c>
      <c r="R19" s="16" t="b">
        <f>IF(S19=7,PRODUCT(K19,0.1,1),IF(S19=6,PRODUCT(K19,0.1,0.85),IF(S19=5,PRODUCT(K19,0.1,0.7),IF(S19=4,PRODUCT(K19,0.1,0.55),IF(S19=3,PRODUCT(K19,0.1,0.4),IF(S19=2,PRODUCT(K19,0.1,0.25),IF(S19=1,PRODUCT(K19,0.1,0.1))))))))</f>
        <v>0</v>
      </c>
      <c r="S19" s="16">
        <v>0</v>
      </c>
      <c r="T19" s="18">
        <f>SUM(L19,N19,P19,R19)</f>
        <v>7.7103900000000003</v>
      </c>
      <c r="U19" s="19">
        <v>0.48</v>
      </c>
      <c r="V19" s="20">
        <f>T19*U19</f>
        <v>3.7009872000000001</v>
      </c>
      <c r="W19" s="11"/>
    </row>
    <row r="20" spans="1:23" ht="15.75">
      <c r="A20" s="1"/>
      <c r="B20" s="12">
        <v>19</v>
      </c>
      <c r="C20" s="13" t="s">
        <v>30</v>
      </c>
      <c r="D20" s="14">
        <v>13.048499999999999</v>
      </c>
      <c r="E20" s="14"/>
      <c r="F20" s="14"/>
      <c r="G20" s="14"/>
      <c r="H20" s="14"/>
      <c r="I20" s="14"/>
      <c r="J20" s="14"/>
      <c r="K20" s="15">
        <f>SUM(D20,E20,F20,G20,H20,I20,J20)</f>
        <v>13.048499999999999</v>
      </c>
      <c r="L20" s="16">
        <f>PRODUCT(K20*0.4)</f>
        <v>5.2194000000000003</v>
      </c>
      <c r="M20" s="17" t="s">
        <v>15</v>
      </c>
      <c r="N20" s="16">
        <f>IF(O20=7,PRODUCT(K20,0.3,1),IF(O20=6,PRODUCT(K20,0.3,0.85),IF(O20=5,PRODUCT(K20,0.3,0.7),IF(O20=4,PRODUCT(K20,0.3,0.55),IF(O20=3,PRODUCT(K20,0.3,0.4),IF(O20=2,PRODUCT(K20,0.3,0.25),IF(O20=1,PRODUCT(K20,0.3,0.1))))))))</f>
        <v>0.39145499999999994</v>
      </c>
      <c r="O20" s="16">
        <v>1</v>
      </c>
      <c r="P20" s="16">
        <f>IF(Q20=7,PRODUCT(K20,0.2,1),IF(Q20=6,PRODUCT(K20,0.2,0.85),IF(Q20=5,PRODUCT(K20,0.2,0.7),IF(Q20=4,PRODUCT(K20,0.2,0.55),IF(Q20=3,PRODUCT(K20,0.2,0.4),IF(Q20=2,PRODUCT(K20,0.2,0.25),IF(Q20=1,PRODUCT(K20,0.2,0.1))))))))</f>
        <v>0.26097000000000004</v>
      </c>
      <c r="Q20" s="16">
        <v>1</v>
      </c>
      <c r="R20" s="16" t="b">
        <f>IF(S20=7,PRODUCT(K20,0.1,1),IF(S20=6,PRODUCT(K20,0.1,0.85),IF(S20=5,PRODUCT(K20,0.1,0.7),IF(S20=4,PRODUCT(K20,0.1,0.55),IF(S20=3,PRODUCT(K20,0.1,0.4),IF(S20=2,PRODUCT(K20,0.1,0.25),IF(S20=1,PRODUCT(K20,0.1,0.1))))))))</f>
        <v>0</v>
      </c>
      <c r="S20" s="16">
        <v>0</v>
      </c>
      <c r="T20" s="18">
        <f>SUM(L20,N20,P20,R20)</f>
        <v>5.8718250000000003</v>
      </c>
      <c r="U20" s="19">
        <v>0.48</v>
      </c>
      <c r="V20" s="20">
        <f>T20*U20</f>
        <v>2.818476</v>
      </c>
      <c r="W20" s="11"/>
    </row>
    <row r="21" spans="1:23" ht="15.75">
      <c r="A21" s="1"/>
      <c r="B21" s="12">
        <v>20</v>
      </c>
      <c r="C21" s="13" t="s">
        <v>26</v>
      </c>
      <c r="D21" s="14">
        <v>11.8725</v>
      </c>
      <c r="E21" s="14"/>
      <c r="F21" s="14"/>
      <c r="G21" s="14"/>
      <c r="H21" s="14"/>
      <c r="I21" s="14"/>
      <c r="J21" s="14"/>
      <c r="K21" s="15">
        <f>SUM(D21,E21,F21,G21,H21,I21,J21)</f>
        <v>11.8725</v>
      </c>
      <c r="L21" s="16">
        <f>PRODUCT(K21*0.4)</f>
        <v>4.7490000000000006</v>
      </c>
      <c r="M21" s="17" t="s">
        <v>15</v>
      </c>
      <c r="N21" s="16">
        <f>IF(O21=7,PRODUCT(K21,0.3,1),IF(O21=6,PRODUCT(K21,0.3,0.85),IF(O21=5,PRODUCT(K21,0.3,0.7),IF(O21=4,PRODUCT(K21,0.3,0.55),IF(O21=3,PRODUCT(K21,0.3,0.4),IF(O21=2,PRODUCT(K21,0.3,0.25),IF(O21=1,PRODUCT(K21,0.3,0.1))))))))</f>
        <v>0.35617500000000002</v>
      </c>
      <c r="O21" s="16">
        <v>1</v>
      </c>
      <c r="P21" s="16">
        <f>IF(Q21=7,PRODUCT(K21,0.2,1),IF(Q21=6,PRODUCT(K21,0.2,0.85),IF(Q21=5,PRODUCT(K21,0.2,0.7),IF(Q21=4,PRODUCT(K21,0.2,0.55),IF(Q21=3,PRODUCT(K21,0.2,0.4),IF(Q21=2,PRODUCT(K21,0.2,0.25),IF(Q21=1,PRODUCT(K21,0.2,0.1))))))))</f>
        <v>0.23745000000000005</v>
      </c>
      <c r="Q21" s="16">
        <v>1</v>
      </c>
      <c r="R21" s="16" t="b">
        <f>IF(S21=7,PRODUCT(K21,0.1,1),IF(S21=6,PRODUCT(K21,0.1,0.85),IF(S21=5,PRODUCT(K21,0.1,0.7),IF(S21=4,PRODUCT(K21,0.1,0.55),IF(S21=3,PRODUCT(K21,0.1,0.4),IF(S21=2,PRODUCT(K21,0.1,0.25),IF(S21=1,PRODUCT(K21,0.1,0.1))))))))</f>
        <v>0</v>
      </c>
      <c r="S21" s="16">
        <v>0</v>
      </c>
      <c r="T21" s="18">
        <f>SUM(L21,N21,P21,R21)</f>
        <v>5.3426250000000008</v>
      </c>
      <c r="U21" s="19">
        <v>0.48</v>
      </c>
      <c r="V21" s="20">
        <f>T21*U21</f>
        <v>2.5644600000000004</v>
      </c>
      <c r="W21" s="11"/>
    </row>
    <row r="22" spans="1:23" ht="15.75">
      <c r="A22" s="1"/>
      <c r="B22" s="12">
        <v>21</v>
      </c>
      <c r="C22" s="13" t="s">
        <v>40</v>
      </c>
      <c r="D22" s="14">
        <v>11.368499999999999</v>
      </c>
      <c r="E22" s="14"/>
      <c r="F22" s="14"/>
      <c r="G22" s="14"/>
      <c r="H22" s="14"/>
      <c r="I22" s="14"/>
      <c r="J22" s="14"/>
      <c r="K22" s="15">
        <f>SUM(D22,E22,F22,G22,H22,I22,J22)</f>
        <v>11.368499999999999</v>
      </c>
      <c r="L22" s="16">
        <f>PRODUCT(K22*0.4)</f>
        <v>4.5473999999999997</v>
      </c>
      <c r="M22" s="17" t="s">
        <v>15</v>
      </c>
      <c r="N22" s="16">
        <f>IF(O22=7,PRODUCT(K22,0.3,1),IF(O22=6,PRODUCT(K22,0.3,0.85),IF(O22=5,PRODUCT(K22,0.3,0.7),IF(O22=4,PRODUCT(K22,0.3,0.55),IF(O22=3,PRODUCT(K22,0.3,0.4),IF(O22=2,PRODUCT(K22,0.3,0.25),IF(O22=1,PRODUCT(K22,0.3,0.1))))))))</f>
        <v>0.341055</v>
      </c>
      <c r="O22" s="16">
        <v>1</v>
      </c>
      <c r="P22" s="16">
        <f>IF(Q22=7,PRODUCT(K22,0.2,1),IF(Q22=6,PRODUCT(K22,0.2,0.85),IF(Q22=5,PRODUCT(K22,0.2,0.7),IF(Q22=4,PRODUCT(K22,0.2,0.55),IF(Q22=3,PRODUCT(K22,0.2,0.4),IF(Q22=2,PRODUCT(K22,0.2,0.25),IF(Q22=1,PRODUCT(K22,0.2,0.1))))))))</f>
        <v>0.22736999999999999</v>
      </c>
      <c r="Q22" s="16">
        <v>1</v>
      </c>
      <c r="R22" s="16" t="b">
        <f>IF(S22=7,PRODUCT(K22,0.1,1),IF(S22=6,PRODUCT(K22,0.1,0.85),IF(S22=5,PRODUCT(K22,0.1,0.7),IF(S22=4,PRODUCT(K22,0.1,0.55),IF(S22=3,PRODUCT(K22,0.1,0.4),IF(S22=2,PRODUCT(K22,0.1,0.25),IF(S22=1,PRODUCT(K22,0.1,0.1))))))))</f>
        <v>0</v>
      </c>
      <c r="S22" s="16">
        <v>0</v>
      </c>
      <c r="T22" s="18">
        <f>SUM(L22,N22,P22,R22)</f>
        <v>5.1158249999999992</v>
      </c>
      <c r="U22" s="19">
        <v>0.48</v>
      </c>
      <c r="V22" s="20">
        <f>T22*U22</f>
        <v>2.4555959999999994</v>
      </c>
      <c r="W22" s="11"/>
    </row>
    <row r="23" spans="1:23" ht="15.75">
      <c r="A23" s="1"/>
      <c r="B23" s="12">
        <v>22</v>
      </c>
      <c r="C23" s="13" t="s">
        <v>38</v>
      </c>
      <c r="D23" s="14">
        <v>9.5549999999999997</v>
      </c>
      <c r="E23" s="14"/>
      <c r="F23" s="14"/>
      <c r="G23" s="14"/>
      <c r="H23" s="14"/>
      <c r="I23" s="14"/>
      <c r="J23" s="14"/>
      <c r="K23" s="15">
        <f>SUM(D23,E23,F23,G23,H23,I23,J23)</f>
        <v>9.5549999999999997</v>
      </c>
      <c r="L23" s="16">
        <f>PRODUCT(K23*0.4)</f>
        <v>3.8220000000000001</v>
      </c>
      <c r="M23" s="17" t="s">
        <v>15</v>
      </c>
      <c r="N23" s="16">
        <f>IF(O23=7,PRODUCT(K23,0.3,1),IF(O23=6,PRODUCT(K23,0.3,0.85),IF(O23=5,PRODUCT(K23,0.3,0.7),IF(O23=4,PRODUCT(K23,0.3,0.55),IF(O23=3,PRODUCT(K23,0.3,0.4),IF(O23=2,PRODUCT(K23,0.3,0.25),IF(O23=1,PRODUCT(K23,0.3,0.1))))))))</f>
        <v>0.28665000000000002</v>
      </c>
      <c r="O23" s="16">
        <v>1</v>
      </c>
      <c r="P23" s="16">
        <f>IF(Q23=7,PRODUCT(K23,0.2,1),IF(Q23=6,PRODUCT(K23,0.2,0.85),IF(Q23=5,PRODUCT(K23,0.2,0.7),IF(Q23=4,PRODUCT(K23,0.2,0.55),IF(Q23=3,PRODUCT(K23,0.2,0.4),IF(Q23=2,PRODUCT(K23,0.2,0.25),IF(Q23=1,PRODUCT(K23,0.2,0.1))))))))</f>
        <v>0.19110000000000002</v>
      </c>
      <c r="Q23" s="16">
        <v>1</v>
      </c>
      <c r="R23" s="16" t="b">
        <f>IF(S23=7,PRODUCT(K23,0.1,1),IF(S23=6,PRODUCT(K23,0.1,0.85),IF(S23=5,PRODUCT(K23,0.1,0.7),IF(S23=4,PRODUCT(K23,0.1,0.55),IF(S23=3,PRODUCT(K23,0.1,0.4),IF(S23=2,PRODUCT(K23,0.1,0.25),IF(S23=1,PRODUCT(K23,0.1,0.1))))))))</f>
        <v>0</v>
      </c>
      <c r="S23" s="16">
        <v>0</v>
      </c>
      <c r="T23" s="18">
        <f>SUM(L23,N23,P23,R23)</f>
        <v>4.2997499999999995</v>
      </c>
      <c r="U23" s="19">
        <v>0.48</v>
      </c>
      <c r="V23" s="20">
        <f>T23*U23</f>
        <v>2.0638799999999997</v>
      </c>
      <c r="W23" s="11"/>
    </row>
    <row r="24" spans="1:23" ht="15.75">
      <c r="A24" s="1"/>
      <c r="B24" s="12">
        <v>23</v>
      </c>
      <c r="C24" s="13" t="s">
        <v>45</v>
      </c>
      <c r="D24" s="14">
        <v>8.6010000000000009</v>
      </c>
      <c r="E24" s="14"/>
      <c r="F24" s="14"/>
      <c r="G24" s="14"/>
      <c r="H24" s="14"/>
      <c r="I24" s="14"/>
      <c r="J24" s="14"/>
      <c r="K24" s="15">
        <f>SUM(D24,E24,F24,G24,H24,I24,J24)</f>
        <v>8.6010000000000009</v>
      </c>
      <c r="L24" s="16">
        <f>PRODUCT(K24*0.4)</f>
        <v>3.4404000000000003</v>
      </c>
      <c r="M24" s="17" t="s">
        <v>15</v>
      </c>
      <c r="N24" s="16">
        <f>IF(O24=7,PRODUCT(K24,0.3,1),IF(O24=6,PRODUCT(K24,0.3,0.85),IF(O24=5,PRODUCT(K24,0.3,0.7),IF(O24=4,PRODUCT(K24,0.3,0.55),IF(O24=3,PRODUCT(K24,0.3,0.4),IF(O24=2,PRODUCT(K24,0.3,0.25),IF(O24=1,PRODUCT(K24,0.3,0.1))))))))</f>
        <v>0.25803000000000004</v>
      </c>
      <c r="O24" s="16">
        <v>1</v>
      </c>
      <c r="P24" s="16">
        <f>IF(Q24=7,PRODUCT(K24,0.2,1),IF(Q24=6,PRODUCT(K24,0.2,0.85),IF(Q24=5,PRODUCT(K24,0.2,0.7),IF(Q24=4,PRODUCT(K24,0.2,0.55),IF(Q24=3,PRODUCT(K24,0.2,0.4),IF(Q24=2,PRODUCT(K24,0.2,0.25),IF(Q24=1,PRODUCT(K24,0.2,0.1))))))))</f>
        <v>0.17202000000000003</v>
      </c>
      <c r="Q24" s="16">
        <v>1</v>
      </c>
      <c r="R24" s="16" t="b">
        <f>IF(S24=7,PRODUCT(K24,0.1,1),IF(S24=6,PRODUCT(K24,0.1,0.85),IF(S24=5,PRODUCT(K24,0.1,0.7),IF(S24=4,PRODUCT(K24,0.1,0.55),IF(S24=3,PRODUCT(K24,0.1,0.4),IF(S24=2,PRODUCT(K24,0.1,0.25),IF(S24=1,PRODUCT(K24,0.1,0.1))))))))</f>
        <v>0</v>
      </c>
      <c r="S24" s="16">
        <v>0</v>
      </c>
      <c r="T24" s="18">
        <f>SUM(L24,N24,P24,R24)</f>
        <v>3.8704500000000004</v>
      </c>
      <c r="U24" s="19">
        <v>0.48</v>
      </c>
      <c r="V24" s="20">
        <f>T24*U24</f>
        <v>1.8578160000000001</v>
      </c>
      <c r="W24" s="11"/>
    </row>
    <row r="25" spans="1:23" ht="15.75">
      <c r="A25" s="1"/>
      <c r="B25" s="12">
        <v>24</v>
      </c>
      <c r="C25" s="13" t="s">
        <v>51</v>
      </c>
      <c r="D25" s="14">
        <v>7.3724999999999996</v>
      </c>
      <c r="E25" s="14"/>
      <c r="F25" s="14"/>
      <c r="G25" s="14"/>
      <c r="H25" s="14"/>
      <c r="I25" s="14"/>
      <c r="J25" s="14"/>
      <c r="K25" s="15">
        <f>SUM(D25,E25,F25,G25,H25,I25,J25)</f>
        <v>7.3724999999999996</v>
      </c>
      <c r="L25" s="16">
        <f>PRODUCT(K25*0.4)</f>
        <v>2.9489999999999998</v>
      </c>
      <c r="M25" s="17" t="s">
        <v>15</v>
      </c>
      <c r="N25" s="16">
        <f>IF(O25=7,PRODUCT(K25,0.3,1),IF(O25=6,PRODUCT(K25,0.3,0.85),IF(O25=5,PRODUCT(K25,0.3,0.7),IF(O25=4,PRODUCT(K25,0.3,0.55),IF(O25=3,PRODUCT(K25,0.3,0.4),IF(O25=2,PRODUCT(K25,0.3,0.25),IF(O25=1,PRODUCT(K25,0.3,0.1))))))))</f>
        <v>0.22117500000000001</v>
      </c>
      <c r="O25" s="16">
        <v>1</v>
      </c>
      <c r="P25" s="16">
        <f>IF(Q25=7,PRODUCT(K25,0.2,1),IF(Q25=6,PRODUCT(K25,0.2,0.85),IF(Q25=5,PRODUCT(K25,0.2,0.7),IF(Q25=4,PRODUCT(K25,0.2,0.55),IF(Q25=3,PRODUCT(K25,0.2,0.4),IF(Q25=2,PRODUCT(K25,0.2,0.25),IF(Q25=1,PRODUCT(K25,0.2,0.1))))))))</f>
        <v>0.14745</v>
      </c>
      <c r="Q25" s="16">
        <v>1</v>
      </c>
      <c r="R25" s="16" t="b">
        <f>IF(S25=7,PRODUCT(K25,0.1,1),IF(S25=6,PRODUCT(K25,0.1,0.85),IF(S25=5,PRODUCT(K25,0.1,0.7),IF(S25=4,PRODUCT(K25,0.1,0.55),IF(S25=3,PRODUCT(K25,0.1,0.4),IF(S25=2,PRODUCT(K25,0.1,0.25),IF(S25=1,PRODUCT(K25,0.1,0.1))))))))</f>
        <v>0</v>
      </c>
      <c r="S25" s="16">
        <v>0</v>
      </c>
      <c r="T25" s="18">
        <f>SUM(L25,N25,P25,R25)</f>
        <v>3.317625</v>
      </c>
      <c r="U25" s="19">
        <v>0.48</v>
      </c>
      <c r="V25" s="20">
        <f>T25*U25</f>
        <v>1.59246</v>
      </c>
      <c r="W25" s="11"/>
    </row>
    <row r="26" spans="1:23" ht="15.75">
      <c r="A26" s="1"/>
      <c r="B26" s="12">
        <v>25</v>
      </c>
      <c r="C26" s="13" t="s">
        <v>43</v>
      </c>
      <c r="D26" s="14">
        <v>4.1775000000000002</v>
      </c>
      <c r="E26" s="14"/>
      <c r="F26" s="14"/>
      <c r="G26" s="14"/>
      <c r="H26" s="14"/>
      <c r="I26" s="14"/>
      <c r="J26" s="14"/>
      <c r="K26" s="15">
        <f>SUM(D26,E26,F26,G26,H26,I26,J26)</f>
        <v>4.1775000000000002</v>
      </c>
      <c r="L26" s="16">
        <f>PRODUCT(K26*0.4)</f>
        <v>1.6710000000000003</v>
      </c>
      <c r="M26" s="17" t="s">
        <v>15</v>
      </c>
      <c r="N26" s="16">
        <f>IF(O26=7,PRODUCT(K26,0.3,1),IF(O26=6,PRODUCT(K26,0.3,0.85),IF(O26=5,PRODUCT(K26,0.3,0.7),IF(O26=4,PRODUCT(K26,0.3,0.55),IF(O26=3,PRODUCT(K26,0.3,0.4),IF(O26=2,PRODUCT(K26,0.3,0.25),IF(O26=1,PRODUCT(K26,0.3,0.1))))))))</f>
        <v>0.12532499999999999</v>
      </c>
      <c r="O26" s="16">
        <v>1</v>
      </c>
      <c r="P26" s="16">
        <f>IF(Q26=7,PRODUCT(K26,0.2,1),IF(Q26=6,PRODUCT(K26,0.2,0.85),IF(Q26=5,PRODUCT(K26,0.2,0.7),IF(Q26=4,PRODUCT(K26,0.2,0.55),IF(Q26=3,PRODUCT(K26,0.2,0.4),IF(Q26=2,PRODUCT(K26,0.2,0.25),IF(Q26=1,PRODUCT(K26,0.2,0.1))))))))</f>
        <v>8.3550000000000013E-2</v>
      </c>
      <c r="Q26" s="16">
        <v>1</v>
      </c>
      <c r="R26" s="16" t="b">
        <f>IF(S26=7,PRODUCT(K26,0.1,1),IF(S26=6,PRODUCT(K26,0.1,0.85),IF(S26=5,PRODUCT(K26,0.1,0.7),IF(S26=4,PRODUCT(K26,0.1,0.55),IF(S26=3,PRODUCT(K26,0.1,0.4),IF(S26=2,PRODUCT(K26,0.1,0.25),IF(S26=1,PRODUCT(K26,0.1,0.1))))))))</f>
        <v>0</v>
      </c>
      <c r="S26" s="16">
        <v>0</v>
      </c>
      <c r="T26" s="18">
        <f>SUM(L26,N26,P26,R26)</f>
        <v>1.8798750000000002</v>
      </c>
      <c r="U26" s="19">
        <v>0.48</v>
      </c>
      <c r="V26" s="20">
        <f>T26*U26</f>
        <v>0.90234000000000003</v>
      </c>
      <c r="W26" s="11"/>
    </row>
    <row r="27" spans="1:23" ht="15.75">
      <c r="A27" s="1"/>
      <c r="B27" s="12">
        <v>0</v>
      </c>
      <c r="C27" s="13" t="s">
        <v>28</v>
      </c>
      <c r="D27" s="14"/>
      <c r="E27" s="14"/>
      <c r="F27" s="14"/>
      <c r="G27" s="14"/>
      <c r="H27" s="14"/>
      <c r="I27" s="14"/>
      <c r="J27" s="14"/>
      <c r="K27" s="15">
        <f>SUM(D27,E27,F27,G27,H27,I27,J27)</f>
        <v>0</v>
      </c>
      <c r="L27" s="16">
        <f>PRODUCT(K27*0.4)</f>
        <v>0</v>
      </c>
      <c r="M27" s="17" t="s">
        <v>15</v>
      </c>
      <c r="N27" s="16">
        <f>IF(O27=7,PRODUCT(K27,0.3,1),IF(O27=6,PRODUCT(K27,0.3,0.85),IF(O27=5,PRODUCT(K27,0.3,0.7),IF(O27=4,PRODUCT(K27,0.3,0.55),IF(O27=3,PRODUCT(K27,0.3,0.4),IF(O27=2,PRODUCT(K27,0.3,0.25),IF(O27=1,PRODUCT(K27,0.3,0.1))))))))</f>
        <v>0</v>
      </c>
      <c r="O27" s="16">
        <v>1</v>
      </c>
      <c r="P27" s="16">
        <f>IF(Q27=7,PRODUCT(K27,0.2,1),IF(Q27=6,PRODUCT(K27,0.2,0.85),IF(Q27=5,PRODUCT(K27,0.2,0.7),IF(Q27=4,PRODUCT(K27,0.2,0.55),IF(Q27=3,PRODUCT(K27,0.2,0.4),IF(Q27=2,PRODUCT(K27,0.2,0.25),IF(Q27=1,PRODUCT(K27,0.2,0.1))))))))</f>
        <v>0</v>
      </c>
      <c r="Q27" s="16">
        <v>1</v>
      </c>
      <c r="R27" s="16" t="b">
        <f>IF(S27=7,PRODUCT(K27,0.1,1),IF(S27=6,PRODUCT(K27,0.1,0.85),IF(S27=5,PRODUCT(K27,0.1,0.7),IF(S27=4,PRODUCT(K27,0.1,0.55),IF(S27=3,PRODUCT(K27,0.1,0.4),IF(S27=2,PRODUCT(K27,0.1,0.25),IF(S27=1,PRODUCT(K27,0.1,0.1))))))))</f>
        <v>0</v>
      </c>
      <c r="S27" s="16">
        <v>0</v>
      </c>
      <c r="T27" s="18">
        <f>SUM(L27,N27,P27,R27)</f>
        <v>0</v>
      </c>
      <c r="U27" s="19">
        <v>0.48</v>
      </c>
      <c r="V27" s="20">
        <f>T27*U27</f>
        <v>0</v>
      </c>
      <c r="W27" s="11"/>
    </row>
    <row r="28" spans="1:23" ht="15.75">
      <c r="A28" s="1"/>
      <c r="B28" s="12">
        <v>0</v>
      </c>
      <c r="C28" s="13" t="s">
        <v>32</v>
      </c>
      <c r="D28" s="14"/>
      <c r="E28" s="14"/>
      <c r="F28" s="14"/>
      <c r="G28" s="14"/>
      <c r="H28" s="14"/>
      <c r="I28" s="14"/>
      <c r="J28" s="14"/>
      <c r="K28" s="15">
        <f>SUM(D28,E28,F28,G28,H28,I28,J28)</f>
        <v>0</v>
      </c>
      <c r="L28" s="16">
        <f>PRODUCT(K28*0.4)</f>
        <v>0</v>
      </c>
      <c r="M28" s="17" t="s">
        <v>15</v>
      </c>
      <c r="N28" s="16">
        <f>IF(O28=7,PRODUCT(K28,0.3,1),IF(O28=6,PRODUCT(K28,0.3,0.85),IF(O28=5,PRODUCT(K28,0.3,0.7),IF(O28=4,PRODUCT(K28,0.3,0.55),IF(O28=3,PRODUCT(K28,0.3,0.4),IF(O28=2,PRODUCT(K28,0.3,0.25),IF(O28=1,PRODUCT(K28,0.3,0.1))))))))</f>
        <v>0</v>
      </c>
      <c r="O28" s="16">
        <v>1</v>
      </c>
      <c r="P28" s="16">
        <f>IF(Q28=7,PRODUCT(K28,0.2,1),IF(Q28=6,PRODUCT(K28,0.2,0.85),IF(Q28=5,PRODUCT(K28,0.2,0.7),IF(Q28=4,PRODUCT(K28,0.2,0.55),IF(Q28=3,PRODUCT(K28,0.2,0.4),IF(Q28=2,PRODUCT(K28,0.2,0.25),IF(Q28=1,PRODUCT(K28,0.2,0.1))))))))</f>
        <v>0</v>
      </c>
      <c r="Q28" s="16">
        <v>1</v>
      </c>
      <c r="R28" s="16" t="b">
        <f>IF(S28=7,PRODUCT(K28,0.1,1),IF(S28=6,PRODUCT(K28,0.1,0.85),IF(S28=5,PRODUCT(K28,0.1,0.7),IF(S28=4,PRODUCT(K28,0.1,0.55),IF(S28=3,PRODUCT(K28,0.1,0.4),IF(S28=2,PRODUCT(K28,0.1,0.25),IF(S28=1,PRODUCT(K28,0.1,0.1))))))))</f>
        <v>0</v>
      </c>
      <c r="S28" s="16">
        <v>0</v>
      </c>
      <c r="T28" s="18">
        <f>SUM(L28,N28,P28,R28)</f>
        <v>0</v>
      </c>
      <c r="U28" s="19">
        <v>0.48</v>
      </c>
      <c r="V28" s="20">
        <f>T28*U28</f>
        <v>0</v>
      </c>
      <c r="W28" s="11"/>
    </row>
    <row r="29" spans="1:23" ht="15.75">
      <c r="A29" s="1"/>
      <c r="B29" s="12">
        <v>0</v>
      </c>
      <c r="C29" s="13" t="s">
        <v>34</v>
      </c>
      <c r="D29" s="14"/>
      <c r="E29" s="14"/>
      <c r="F29" s="14"/>
      <c r="G29" s="14"/>
      <c r="H29" s="14"/>
      <c r="I29" s="14"/>
      <c r="J29" s="14"/>
      <c r="K29" s="15">
        <f>SUM(D29,E29,F29,G29,H29,I29,J29)</f>
        <v>0</v>
      </c>
      <c r="L29" s="16">
        <f>PRODUCT(K29*0.4)</f>
        <v>0</v>
      </c>
      <c r="M29" s="17" t="s">
        <v>15</v>
      </c>
      <c r="N29" s="16">
        <f>IF(O29=7,PRODUCT(K29,0.3,1),IF(O29=6,PRODUCT(K29,0.3,0.85),IF(O29=5,PRODUCT(K29,0.3,0.7),IF(O29=4,PRODUCT(K29,0.3,0.55),IF(O29=3,PRODUCT(K29,0.3,0.4),IF(O29=2,PRODUCT(K29,0.3,0.25),IF(O29=1,PRODUCT(K29,0.3,0.1))))))))</f>
        <v>0</v>
      </c>
      <c r="O29" s="16">
        <v>1</v>
      </c>
      <c r="P29" s="16">
        <f>IF(Q29=7,PRODUCT(K29,0.2,1),IF(Q29=6,PRODUCT(K29,0.2,0.85),IF(Q29=5,PRODUCT(K29,0.2,0.7),IF(Q29=4,PRODUCT(K29,0.2,0.55),IF(Q29=3,PRODUCT(K29,0.2,0.4),IF(Q29=2,PRODUCT(K29,0.2,0.25),IF(Q29=1,PRODUCT(K29,0.2,0.1))))))))</f>
        <v>0</v>
      </c>
      <c r="Q29" s="16">
        <v>1</v>
      </c>
      <c r="R29" s="16" t="b">
        <f>IF(S29=7,PRODUCT(K29,0.1,1),IF(S29=6,PRODUCT(K29,0.1,0.85),IF(S29=5,PRODUCT(K29,0.1,0.7),IF(S29=4,PRODUCT(K29,0.1,0.55),IF(S29=3,PRODUCT(K29,0.1,0.4),IF(S29=2,PRODUCT(K29,0.1,0.25),IF(S29=1,PRODUCT(K29,0.1,0.1))))))))</f>
        <v>0</v>
      </c>
      <c r="S29" s="16">
        <v>0</v>
      </c>
      <c r="T29" s="18">
        <f>SUM(L29,N29,P29,R29)</f>
        <v>0</v>
      </c>
      <c r="U29" s="19">
        <v>0.48</v>
      </c>
      <c r="V29" s="20">
        <f>T29*U29</f>
        <v>0</v>
      </c>
      <c r="W29" s="11"/>
    </row>
    <row r="30" spans="1:23" ht="15.75">
      <c r="A30" s="1"/>
      <c r="B30" s="12">
        <v>0</v>
      </c>
      <c r="C30" s="23" t="s">
        <v>35</v>
      </c>
      <c r="D30" s="14"/>
      <c r="E30" s="14"/>
      <c r="F30" s="14"/>
      <c r="G30" s="14"/>
      <c r="H30" s="14"/>
      <c r="I30" s="14"/>
      <c r="J30" s="14"/>
      <c r="K30" s="15">
        <f>SUM(D30,E30,F30,G30,H30,I30,J30)</f>
        <v>0</v>
      </c>
      <c r="L30" s="16">
        <f>PRODUCT(K30*0.4)</f>
        <v>0</v>
      </c>
      <c r="M30" s="17" t="s">
        <v>15</v>
      </c>
      <c r="N30" s="16">
        <f>IF(O30=7,PRODUCT(K30,0.3,1),IF(O30=6,PRODUCT(K30,0.3,0.85),IF(O30=5,PRODUCT(K30,0.3,0.7),IF(O30=4,PRODUCT(K30,0.3,0.55),IF(O30=3,PRODUCT(K30,0.3,0.4),IF(O30=2,PRODUCT(K30,0.3,0.25),IF(O30=1,PRODUCT(K30,0.3,0.1))))))))</f>
        <v>0</v>
      </c>
      <c r="O30" s="16">
        <v>1</v>
      </c>
      <c r="P30" s="16">
        <f>IF(Q30=7,PRODUCT(K30,0.2,1),IF(Q30=6,PRODUCT(K30,0.2,0.85),IF(Q30=5,PRODUCT(K30,0.2,0.7),IF(Q30=4,PRODUCT(K30,0.2,0.55),IF(Q30=3,PRODUCT(K30,0.2,0.4),IF(Q30=2,PRODUCT(K30,0.2,0.25),IF(Q30=1,PRODUCT(K30,0.2,0.1))))))))</f>
        <v>0</v>
      </c>
      <c r="Q30" s="16">
        <v>1</v>
      </c>
      <c r="R30" s="16" t="b">
        <f>IF(S30=7,PRODUCT(K30,0.1,1),IF(S30=6,PRODUCT(K30,0.1,0.85),IF(S30=5,PRODUCT(K30,0.1,0.7),IF(S30=4,PRODUCT(K30,0.1,0.55),IF(S30=3,PRODUCT(K30,0.1,0.4),IF(S30=2,PRODUCT(K30,0.1,0.25),IF(S30=1,PRODUCT(K30,0.1,0.1))))))))</f>
        <v>0</v>
      </c>
      <c r="S30" s="16">
        <v>0</v>
      </c>
      <c r="T30" s="18">
        <f>SUM(L30,N30,P30,R30)</f>
        <v>0</v>
      </c>
      <c r="U30" s="19">
        <v>0.48</v>
      </c>
      <c r="V30" s="20">
        <f>T30*U30</f>
        <v>0</v>
      </c>
      <c r="W30" s="11"/>
    </row>
    <row r="31" spans="1:23" ht="15.75">
      <c r="A31" s="1"/>
      <c r="B31" s="12">
        <v>0</v>
      </c>
      <c r="C31" s="13" t="s">
        <v>37</v>
      </c>
      <c r="D31" s="14"/>
      <c r="E31" s="14"/>
      <c r="F31" s="14"/>
      <c r="G31" s="14"/>
      <c r="H31" s="14"/>
      <c r="I31" s="14"/>
      <c r="J31" s="14"/>
      <c r="K31" s="15">
        <f>SUM(D31,E31,F31,G31,H31,I31,J31)</f>
        <v>0</v>
      </c>
      <c r="L31" s="16">
        <f>PRODUCT(K31*0.4)</f>
        <v>0</v>
      </c>
      <c r="M31" s="17" t="s">
        <v>15</v>
      </c>
      <c r="N31" s="16" t="b">
        <f>IF(O31=7,PRODUCT(K31,0.3,1),IF(O31=6,PRODUCT(K31,0.3,0.85),IF(O31=5,PRODUCT(K31,0.3,0.7),IF(O31=4,PRODUCT(K31,0.3,0.55),IF(O31=3,PRODUCT(K31,0.3,0.4),IF(O31=2,PRODUCT(K31,0.3,0.25),IF(O31=1,PRODUCT(K31,0.3,0.1))))))))</f>
        <v>0</v>
      </c>
      <c r="O31" s="16"/>
      <c r="P31" s="16" t="b">
        <f>IF(Q31=7,PRODUCT(K31,0.2,1),IF(Q31=6,PRODUCT(K31,0.2,0.85),IF(Q31=5,PRODUCT(K31,0.2,0.7),IF(Q31=4,PRODUCT(K31,0.2,0.55),IF(Q31=3,PRODUCT(K31,0.2,0.4),IF(Q31=2,PRODUCT(K31,0.2,0.25),IF(Q31=1,PRODUCT(K31,0.2,0.1))))))))</f>
        <v>0</v>
      </c>
      <c r="Q31" s="16"/>
      <c r="R31" s="16" t="b">
        <f>IF(S31=7,PRODUCT(K31,0.1,1),IF(S31=6,PRODUCT(K31,0.1,0.85),IF(S31=5,PRODUCT(K31,0.1,0.7),IF(S31=4,PRODUCT(K31,0.1,0.55),IF(S31=3,PRODUCT(K31,0.1,0.4),IF(S31=2,PRODUCT(K31,0.1,0.25),IF(S31=1,PRODUCT(K31,0.1,0.1))))))))</f>
        <v>0</v>
      </c>
      <c r="S31" s="16"/>
      <c r="T31" s="18">
        <f>SUM(L31,N31,P31,R31)</f>
        <v>0</v>
      </c>
      <c r="U31" s="19">
        <v>0.48</v>
      </c>
      <c r="V31" s="20">
        <f>T31*U31</f>
        <v>0</v>
      </c>
      <c r="W31" s="11"/>
    </row>
    <row r="32" spans="1:23" ht="15.75">
      <c r="A32" s="1"/>
      <c r="B32" s="12">
        <v>0</v>
      </c>
      <c r="C32" s="13" t="s">
        <v>42</v>
      </c>
      <c r="D32" s="14"/>
      <c r="E32" s="14"/>
      <c r="F32" s="14"/>
      <c r="G32" s="14"/>
      <c r="H32" s="14"/>
      <c r="I32" s="14"/>
      <c r="J32" s="14"/>
      <c r="K32" s="15">
        <f>SUM(D32,E32,F32,G32,H32,I32,J32)</f>
        <v>0</v>
      </c>
      <c r="L32" s="16">
        <f>PRODUCT(K32*0.4)</f>
        <v>0</v>
      </c>
      <c r="M32" s="17" t="s">
        <v>15</v>
      </c>
      <c r="N32" s="16" t="b">
        <f>IF(O32=7,PRODUCT(K32,0.3,1),IF(O32=6,PRODUCT(K32,0.3,0.85),IF(O32=5,PRODUCT(K32,0.3,0.7),IF(O32=4,PRODUCT(K32,0.3,0.55),IF(O32=3,PRODUCT(K32,0.3,0.4),IF(O32=2,PRODUCT(K32,0.3,0.25),IF(O32=1,PRODUCT(K32,0.3,0.1))))))))</f>
        <v>0</v>
      </c>
      <c r="O32" s="16"/>
      <c r="P32" s="16" t="b">
        <f>IF(Q32=7,PRODUCT(K32,0.2,1),IF(Q32=6,PRODUCT(K32,0.2,0.85),IF(Q32=5,PRODUCT(K32,0.2,0.7),IF(Q32=4,PRODUCT(K32,0.2,0.55),IF(Q32=3,PRODUCT(K32,0.2,0.4),IF(Q32=2,PRODUCT(K32,0.2,0.25),IF(Q32=1,PRODUCT(K32,0.2,0.1))))))))</f>
        <v>0</v>
      </c>
      <c r="Q32" s="16"/>
      <c r="R32" s="16" t="b">
        <f>IF(S32=7,PRODUCT(K32,0.1,1),IF(S32=6,PRODUCT(K32,0.1,0.85),IF(S32=5,PRODUCT(K32,0.1,0.7),IF(S32=4,PRODUCT(K32,0.1,0.55),IF(S32=3,PRODUCT(K32,0.1,0.4),IF(S32=2,PRODUCT(K32,0.1,0.25),IF(S32=1,PRODUCT(K32,0.1,0.1))))))))</f>
        <v>0</v>
      </c>
      <c r="S32" s="16"/>
      <c r="T32" s="18">
        <f>SUM(L32,N32,P32,R32)</f>
        <v>0</v>
      </c>
      <c r="U32" s="19">
        <v>0.48</v>
      </c>
      <c r="V32" s="20">
        <f>T32*U32</f>
        <v>0</v>
      </c>
      <c r="W32" s="11"/>
    </row>
    <row r="33" spans="1:23" ht="15.75">
      <c r="A33" s="1"/>
      <c r="B33" s="12">
        <v>0</v>
      </c>
      <c r="C33" s="13" t="s">
        <v>44</v>
      </c>
      <c r="D33" s="14"/>
      <c r="E33" s="14"/>
      <c r="F33" s="14"/>
      <c r="G33" s="14"/>
      <c r="H33" s="14"/>
      <c r="I33" s="14"/>
      <c r="J33" s="14"/>
      <c r="K33" s="15">
        <f>SUM(D33,E33,F33,G33,H33,I33,J33)</f>
        <v>0</v>
      </c>
      <c r="L33" s="16">
        <f>PRODUCT(K33*0.4)</f>
        <v>0</v>
      </c>
      <c r="M33" s="17" t="s">
        <v>15</v>
      </c>
      <c r="N33" s="16" t="b">
        <f>IF(O33=7,PRODUCT(K33,0.3,1),IF(O33=6,PRODUCT(K33,0.3,0.85),IF(O33=5,PRODUCT(K33,0.3,0.7),IF(O33=4,PRODUCT(K33,0.3,0.55),IF(O33=3,PRODUCT(K33,0.3,0.4),IF(O33=2,PRODUCT(K33,0.3,0.25),IF(O33=1,PRODUCT(K33,0.3,0.1))))))))</f>
        <v>0</v>
      </c>
      <c r="O33" s="16"/>
      <c r="P33" s="16" t="b">
        <f>IF(Q33=7,PRODUCT(K33,0.2,1),IF(Q33=6,PRODUCT(K33,0.2,0.85),IF(Q33=5,PRODUCT(K33,0.2,0.7),IF(Q33=4,PRODUCT(K33,0.2,0.55),IF(Q33=3,PRODUCT(K33,0.2,0.4),IF(Q33=2,PRODUCT(K33,0.2,0.25),IF(Q33=1,PRODUCT(K33,0.2,0.1))))))))</f>
        <v>0</v>
      </c>
      <c r="Q33" s="16"/>
      <c r="R33" s="16" t="b">
        <f>IF(S33=7,PRODUCT(K33,0.1,1),IF(S33=6,PRODUCT(K33,0.1,0.85),IF(S33=5,PRODUCT(K33,0.1,0.7),IF(S33=4,PRODUCT(K33,0.1,0.55),IF(S33=3,PRODUCT(K33,0.1,0.4),IF(S33=2,PRODUCT(K33,0.1,0.25),IF(S33=1,PRODUCT(K33,0.1,0.1))))))))</f>
        <v>0</v>
      </c>
      <c r="S33" s="16"/>
      <c r="T33" s="18">
        <f>SUM(L33,N33,P33,R33)</f>
        <v>0</v>
      </c>
      <c r="U33" s="19">
        <v>0.48</v>
      </c>
      <c r="V33" s="20">
        <f>T33*U33</f>
        <v>0</v>
      </c>
      <c r="W33" s="11"/>
    </row>
    <row r="34" spans="1:23" ht="15.75">
      <c r="A34" s="1"/>
      <c r="B34" s="12">
        <v>0</v>
      </c>
      <c r="C34" s="13" t="s">
        <v>46</v>
      </c>
      <c r="D34" s="14"/>
      <c r="E34" s="14"/>
      <c r="F34" s="14"/>
      <c r="G34" s="14"/>
      <c r="H34" s="14"/>
      <c r="I34" s="14"/>
      <c r="J34" s="14"/>
      <c r="K34" s="15">
        <f>SUM(D34,E34,F34,G34,H34,I34,J34)</f>
        <v>0</v>
      </c>
      <c r="L34" s="16">
        <f>PRODUCT(K34*0.4)</f>
        <v>0</v>
      </c>
      <c r="M34" s="17" t="s">
        <v>15</v>
      </c>
      <c r="N34" s="16" t="b">
        <f>IF(O34=7,PRODUCT(K34,0.3,1),IF(O34=6,PRODUCT(K34,0.3,0.85),IF(O34=5,PRODUCT(K34,0.3,0.7),IF(O34=4,PRODUCT(K34,0.3,0.55),IF(O34=3,PRODUCT(K34,0.3,0.4),IF(O34=2,PRODUCT(K34,0.3,0.25),IF(O34=1,PRODUCT(K34,0.3,0.1))))))))</f>
        <v>0</v>
      </c>
      <c r="O34" s="16"/>
      <c r="P34" s="16" t="b">
        <f>IF(Q34=7,PRODUCT(K34,0.2,1),IF(Q34=6,PRODUCT(K34,0.2,0.85),IF(Q34=5,PRODUCT(K34,0.2,0.7),IF(Q34=4,PRODUCT(K34,0.2,0.55),IF(Q34=3,PRODUCT(K34,0.2,0.4),IF(Q34=2,PRODUCT(K34,0.2,0.25),IF(Q34=1,PRODUCT(K34,0.2,0.1))))))))</f>
        <v>0</v>
      </c>
      <c r="Q34" s="16"/>
      <c r="R34" s="16" t="b">
        <f>IF(S34=7,PRODUCT(K34,0.1,1),IF(S34=6,PRODUCT(K34,0.1,0.85),IF(S34=5,PRODUCT(K34,0.1,0.7),IF(S34=4,PRODUCT(K34,0.1,0.55),IF(S34=3,PRODUCT(K34,0.1,0.4),IF(S34=2,PRODUCT(K34,0.1,0.25),IF(S34=1,PRODUCT(K34,0.1,0.1))))))))</f>
        <v>0</v>
      </c>
      <c r="S34" s="16"/>
      <c r="T34" s="18">
        <f>SUM(L34,N34,P34,R34)</f>
        <v>0</v>
      </c>
      <c r="U34" s="19">
        <v>0.48</v>
      </c>
      <c r="V34" s="20">
        <f>T34*U34</f>
        <v>0</v>
      </c>
      <c r="W34" s="11"/>
    </row>
    <row r="35" spans="1:23" ht="15.75">
      <c r="A35" s="1"/>
      <c r="B35" s="12">
        <v>0</v>
      </c>
      <c r="C35" s="13" t="s">
        <v>47</v>
      </c>
      <c r="D35" s="14"/>
      <c r="E35" s="14"/>
      <c r="F35" s="14"/>
      <c r="G35" s="14"/>
      <c r="H35" s="14"/>
      <c r="I35" s="14"/>
      <c r="J35" s="14"/>
      <c r="K35" s="15">
        <f>SUM(D35,E35,F35,G35,H35,I35,J35)</f>
        <v>0</v>
      </c>
      <c r="L35" s="16">
        <f>PRODUCT(K35*0.4)</f>
        <v>0</v>
      </c>
      <c r="M35" s="17" t="s">
        <v>15</v>
      </c>
      <c r="N35" s="16" t="b">
        <f>IF(O35=7,PRODUCT(K35,0.3,1),IF(O35=6,PRODUCT(K35,0.3,0.85),IF(O35=5,PRODUCT(K35,0.3,0.7),IF(O35=4,PRODUCT(K35,0.3,0.55),IF(O35=3,PRODUCT(K35,0.3,0.4),IF(O35=2,PRODUCT(K35,0.3,0.25),IF(O35=1,PRODUCT(K35,0.3,0.1))))))))</f>
        <v>0</v>
      </c>
      <c r="O35" s="16"/>
      <c r="P35" s="16" t="b">
        <f>IF(Q35=7,PRODUCT(K35,0.2,1),IF(Q35=6,PRODUCT(K35,0.2,0.85),IF(Q35=5,PRODUCT(K35,0.2,0.7),IF(Q35=4,PRODUCT(K35,0.2,0.55),IF(Q35=3,PRODUCT(K35,0.2,0.4),IF(Q35=2,PRODUCT(K35,0.2,0.25),IF(Q35=1,PRODUCT(K35,0.2,0.1))))))))</f>
        <v>0</v>
      </c>
      <c r="Q35" s="16"/>
      <c r="R35" s="16" t="b">
        <f>IF(S35=7,PRODUCT(K35,0.1,1),IF(S35=6,PRODUCT(K35,0.1,0.85),IF(S35=5,PRODUCT(K35,0.1,0.7),IF(S35=4,PRODUCT(K35,0.1,0.55),IF(S35=3,PRODUCT(K35,0.1,0.4),IF(S35=2,PRODUCT(K35,0.1,0.25),IF(S35=1,PRODUCT(K35,0.1,0.1))))))))</f>
        <v>0</v>
      </c>
      <c r="S35" s="16"/>
      <c r="T35" s="18">
        <f>SUM(L35,N35,P35,R35)</f>
        <v>0</v>
      </c>
      <c r="U35" s="19">
        <v>0.48</v>
      </c>
      <c r="V35" s="20">
        <f>T35*U35</f>
        <v>0</v>
      </c>
      <c r="W35" s="11"/>
    </row>
    <row r="36" spans="1:23" ht="15.75">
      <c r="A36" s="1"/>
      <c r="B36" s="12">
        <v>0</v>
      </c>
      <c r="C36" s="13" t="s">
        <v>48</v>
      </c>
      <c r="D36" s="14"/>
      <c r="E36" s="14"/>
      <c r="F36" s="14"/>
      <c r="G36" s="14"/>
      <c r="H36" s="14"/>
      <c r="I36" s="14"/>
      <c r="J36" s="14"/>
      <c r="K36" s="15">
        <f>SUM(D36,E36,F36,G36,H36,I36,J36)</f>
        <v>0</v>
      </c>
      <c r="L36" s="16">
        <f>PRODUCT(K36*0.4)</f>
        <v>0</v>
      </c>
      <c r="M36" s="17" t="s">
        <v>15</v>
      </c>
      <c r="N36" s="16" t="b">
        <f>IF(O36=7,PRODUCT(K36,0.3,1),IF(O36=6,PRODUCT(K36,0.3,0.85),IF(O36=5,PRODUCT(K36,0.3,0.7),IF(O36=4,PRODUCT(K36,0.3,0.55),IF(O36=3,PRODUCT(K36,0.3,0.4),IF(O36=2,PRODUCT(K36,0.3,0.25),IF(O36=1,PRODUCT(K36,0.3,0.1))))))))</f>
        <v>0</v>
      </c>
      <c r="O36" s="16"/>
      <c r="P36" s="16" t="b">
        <f>IF(Q36=7,PRODUCT(K36,0.2,1),IF(Q36=6,PRODUCT(K36,0.2,0.85),IF(Q36=5,PRODUCT(K36,0.2,0.7),IF(Q36=4,PRODUCT(K36,0.2,0.55),IF(Q36=3,PRODUCT(K36,0.2,0.4),IF(Q36=2,PRODUCT(K36,0.2,0.25),IF(Q36=1,PRODUCT(K36,0.2,0.1))))))))</f>
        <v>0</v>
      </c>
      <c r="Q36" s="16"/>
      <c r="R36" s="16" t="b">
        <f>IF(S36=7,PRODUCT(K36,0.1,1),IF(S36=6,PRODUCT(K36,0.1,0.85),IF(S36=5,PRODUCT(K36,0.1,0.7),IF(S36=4,PRODUCT(K36,0.1,0.55),IF(S36=3,PRODUCT(K36,0.1,0.4),IF(S36=2,PRODUCT(K36,0.1,0.25),IF(S36=1,PRODUCT(K36,0.1,0.1))))))))</f>
        <v>0</v>
      </c>
      <c r="S36" s="16"/>
      <c r="T36" s="18">
        <f>SUM(L36,N36,P36,R36)</f>
        <v>0</v>
      </c>
      <c r="U36" s="19">
        <v>0.48</v>
      </c>
      <c r="V36" s="20">
        <f>T36*U36</f>
        <v>0</v>
      </c>
      <c r="W36" s="11"/>
    </row>
    <row r="37" spans="1:23" ht="15.75">
      <c r="A37" s="1"/>
      <c r="B37" s="12">
        <v>0</v>
      </c>
      <c r="C37" s="13" t="s">
        <v>49</v>
      </c>
      <c r="D37" s="14"/>
      <c r="E37" s="14"/>
      <c r="F37" s="14"/>
      <c r="G37" s="14"/>
      <c r="H37" s="14"/>
      <c r="I37" s="14"/>
      <c r="J37" s="14"/>
      <c r="K37" s="15">
        <f>SUM(D37,E37,F37,G37,H37,I37,J37)</f>
        <v>0</v>
      </c>
      <c r="L37" s="16">
        <f>PRODUCT(K37*0.4)</f>
        <v>0</v>
      </c>
      <c r="M37" s="17" t="s">
        <v>15</v>
      </c>
      <c r="N37" s="16" t="b">
        <f>IF(O37=7,PRODUCT(K37,0.3,1),IF(O37=6,PRODUCT(K37,0.3,0.85),IF(O37=5,PRODUCT(K37,0.3,0.7),IF(O37=4,PRODUCT(K37,0.3,0.55),IF(O37=3,PRODUCT(K37,0.3,0.4),IF(O37=2,PRODUCT(K37,0.3,0.25),IF(O37=1,PRODUCT(K37,0.3,0.1))))))))</f>
        <v>0</v>
      </c>
      <c r="O37" s="16"/>
      <c r="P37" s="16" t="b">
        <f>IF(Q37=7,PRODUCT(K37,0.2,1),IF(Q37=6,PRODUCT(K37,0.2,0.85),IF(Q37=5,PRODUCT(K37,0.2,0.7),IF(Q37=4,PRODUCT(K37,0.2,0.55),IF(Q37=3,PRODUCT(K37,0.2,0.4),IF(Q37=2,PRODUCT(K37,0.2,0.25),IF(Q37=1,PRODUCT(K37,0.2,0.1))))))))</f>
        <v>0</v>
      </c>
      <c r="Q37" s="16"/>
      <c r="R37" s="16" t="b">
        <f>IF(S37=7,PRODUCT(K37,0.1,1),IF(S37=6,PRODUCT(K37,0.1,0.85),IF(S37=5,PRODUCT(K37,0.1,0.7),IF(S37=4,PRODUCT(K37,0.1,0.55),IF(S37=3,PRODUCT(K37,0.1,0.4),IF(S37=2,PRODUCT(K37,0.1,0.25),IF(S37=1,PRODUCT(K37,0.1,0.1))))))))</f>
        <v>0</v>
      </c>
      <c r="S37" s="16"/>
      <c r="T37" s="18">
        <f>SUM(L37,N37,P37,R37)</f>
        <v>0</v>
      </c>
      <c r="U37" s="19">
        <v>0.48</v>
      </c>
      <c r="V37" s="20">
        <f>T37*U37</f>
        <v>0</v>
      </c>
      <c r="W37" s="11"/>
    </row>
    <row r="38" spans="1:23" ht="15.75">
      <c r="A38" s="1"/>
      <c r="B38" s="12">
        <v>0</v>
      </c>
      <c r="C38" s="24" t="s">
        <v>50</v>
      </c>
      <c r="D38" s="14"/>
      <c r="E38" s="14"/>
      <c r="F38" s="14"/>
      <c r="G38" s="14"/>
      <c r="H38" s="14"/>
      <c r="I38" s="14"/>
      <c r="J38" s="14"/>
      <c r="K38" s="15">
        <f>SUM(D38,E38,F38,G38,H38,I38,J38)</f>
        <v>0</v>
      </c>
      <c r="L38" s="16">
        <f>PRODUCT(K38*0.4)</f>
        <v>0</v>
      </c>
      <c r="M38" s="17" t="s">
        <v>15</v>
      </c>
      <c r="N38" s="16" t="b">
        <f>IF(O38=7,PRODUCT(K38,0.3,1),IF(O38=6,PRODUCT(K38,0.3,0.85),IF(O38=5,PRODUCT(K38,0.3,0.7),IF(O38=4,PRODUCT(K38,0.3,0.55),IF(O38=3,PRODUCT(K38,0.3,0.4),IF(O38=2,PRODUCT(K38,0.3,0.25),IF(O38=1,PRODUCT(K38,0.3,0.1))))))))</f>
        <v>0</v>
      </c>
      <c r="O38" s="16"/>
      <c r="P38" s="16" t="b">
        <f>IF(Q38=7,PRODUCT(K38,0.2,1),IF(Q38=6,PRODUCT(K38,0.2,0.85),IF(Q38=5,PRODUCT(K38,0.2,0.7),IF(Q38=4,PRODUCT(K38,0.2,0.55),IF(Q38=3,PRODUCT(K38,0.2,0.4),IF(Q38=2,PRODUCT(K38,0.2,0.25),IF(Q38=1,PRODUCT(K38,0.2,0.1))))))))</f>
        <v>0</v>
      </c>
      <c r="Q38" s="16"/>
      <c r="R38" s="16" t="b">
        <f>IF(S38=7,PRODUCT(K38,0.1,1),IF(S38=6,PRODUCT(K38,0.1,0.85),IF(S38=5,PRODUCT(K38,0.1,0.7),IF(S38=4,PRODUCT(K38,0.1,0.55),IF(S38=3,PRODUCT(K38,0.1,0.4),IF(S38=2,PRODUCT(K38,0.1,0.25),IF(S38=1,PRODUCT(K38,0.1,0.1))))))))</f>
        <v>0</v>
      </c>
      <c r="S38" s="16"/>
      <c r="T38" s="18">
        <f>SUM(L38,N38,P38,R38)</f>
        <v>0</v>
      </c>
      <c r="U38" s="19">
        <v>0.48</v>
      </c>
      <c r="V38" s="20">
        <f>T38*U38</f>
        <v>0</v>
      </c>
      <c r="W38" s="11"/>
    </row>
    <row r="39" spans="1:23" ht="15.75">
      <c r="A39" s="1"/>
      <c r="B39" s="12">
        <v>0</v>
      </c>
      <c r="C39" s="23"/>
      <c r="D39" s="14"/>
      <c r="E39" s="14"/>
      <c r="F39" s="14"/>
      <c r="G39" s="14"/>
      <c r="H39" s="14"/>
      <c r="I39" s="14"/>
      <c r="J39" s="14"/>
      <c r="K39" s="15">
        <f>SUM(D39,E39,F39,G39,H39,I39,J39)</f>
        <v>0</v>
      </c>
      <c r="L39" s="16">
        <f>PRODUCT(K39*0.4)</f>
        <v>0</v>
      </c>
      <c r="M39" s="17" t="s">
        <v>15</v>
      </c>
      <c r="N39" s="16" t="b">
        <f>IF(O39=7,PRODUCT(K39,0.3,1),IF(O39=6,PRODUCT(K39,0.3,0.85),IF(O39=5,PRODUCT(K39,0.3,0.7),IF(O39=4,PRODUCT(K39,0.3,0.55),IF(O39=3,PRODUCT(K39,0.3,0.4),IF(O39=2,PRODUCT(K39,0.3,0.25),IF(O39=1,PRODUCT(K39,0.3,0.1))))))))</f>
        <v>0</v>
      </c>
      <c r="O39" s="16"/>
      <c r="P39" s="16" t="b">
        <f>IF(Q39=7,PRODUCT(K39,0.2,1),IF(Q39=6,PRODUCT(K39,0.2,0.85),IF(Q39=5,PRODUCT(K39,0.2,0.7),IF(Q39=4,PRODUCT(K39,0.2,0.55),IF(Q39=3,PRODUCT(K39,0.2,0.4),IF(Q39=2,PRODUCT(K39,0.2,0.25),IF(Q39=1,PRODUCT(K39,0.2,0.1))))))))</f>
        <v>0</v>
      </c>
      <c r="Q39" s="16"/>
      <c r="R39" s="16" t="b">
        <f>IF(S39=7,PRODUCT(K39,0.1,1),IF(S39=6,PRODUCT(K39,0.1,0.85),IF(S39=5,PRODUCT(K39,0.1,0.7),IF(S39=4,PRODUCT(K39,0.1,0.55),IF(S39=3,PRODUCT(K39,0.1,0.4),IF(S39=2,PRODUCT(K39,0.1,0.25),IF(S39=1,PRODUCT(K39,0.1,0.1))))))))</f>
        <v>0</v>
      </c>
      <c r="S39" s="16"/>
      <c r="T39" s="18">
        <f>SUM(L39,N39,P39,R39)</f>
        <v>0</v>
      </c>
      <c r="U39" s="19">
        <v>0.48</v>
      </c>
      <c r="V39" s="20">
        <f>T39*U39</f>
        <v>0</v>
      </c>
      <c r="W39" s="11"/>
    </row>
    <row r="40" spans="1:23" ht="15.75">
      <c r="A40" s="1"/>
      <c r="B40" s="12">
        <v>0</v>
      </c>
      <c r="C40" s="23"/>
      <c r="D40" s="14"/>
      <c r="E40" s="14"/>
      <c r="F40" s="14"/>
      <c r="G40" s="14"/>
      <c r="H40" s="14"/>
      <c r="I40" s="14"/>
      <c r="J40" s="14"/>
      <c r="K40" s="15">
        <f>SUM(D40,E40,F40,G40,H40,I40,J40)</f>
        <v>0</v>
      </c>
      <c r="L40" s="16">
        <f>PRODUCT(K40*0.4)</f>
        <v>0</v>
      </c>
      <c r="M40" s="17" t="s">
        <v>15</v>
      </c>
      <c r="N40" s="16" t="b">
        <f>IF(O40=7,PRODUCT(K40,0.3,1),IF(O40=6,PRODUCT(K40,0.3,0.85),IF(O40=5,PRODUCT(K40,0.3,0.7),IF(O40=4,PRODUCT(K40,0.3,0.55),IF(O40=3,PRODUCT(K40,0.3,0.4),IF(O40=2,PRODUCT(K40,0.3,0.25),IF(O40=1,PRODUCT(K40,0.3,0.1))))))))</f>
        <v>0</v>
      </c>
      <c r="O40" s="16"/>
      <c r="P40" s="16" t="b">
        <f>IF(Q40=7,PRODUCT(K40,0.2,1),IF(Q40=6,PRODUCT(K40,0.2,0.85),IF(Q40=5,PRODUCT(K40,0.2,0.7),IF(Q40=4,PRODUCT(K40,0.2,0.55),IF(Q40=3,PRODUCT(K40,0.2,0.4),IF(Q40=2,PRODUCT(K40,0.2,0.25),IF(Q40=1,PRODUCT(K40,0.2,0.1))))))))</f>
        <v>0</v>
      </c>
      <c r="Q40" s="16"/>
      <c r="R40" s="16" t="b">
        <f>IF(S40=7,PRODUCT(K40,0.1,1),IF(S40=6,PRODUCT(K40,0.1,0.85),IF(S40=5,PRODUCT(K40,0.1,0.7),IF(S40=4,PRODUCT(K40,0.1,0.55),IF(S40=3,PRODUCT(K40,0.1,0.4),IF(S40=2,PRODUCT(K40,0.1,0.25),IF(S40=1,PRODUCT(K40,0.1,0.1))))))))</f>
        <v>0</v>
      </c>
      <c r="S40" s="16"/>
      <c r="T40" s="18">
        <f>SUM(L40,N40,P40,R40)</f>
        <v>0</v>
      </c>
      <c r="U40" s="19">
        <v>0.48</v>
      </c>
      <c r="V40" s="20">
        <f>T40*U40</f>
        <v>0</v>
      </c>
      <c r="W40" s="11"/>
    </row>
    <row r="41" spans="1:23" ht="15.75">
      <c r="A41" s="1"/>
      <c r="B41" s="12">
        <v>0</v>
      </c>
      <c r="C41" s="23"/>
      <c r="D41" s="14"/>
      <c r="E41" s="14"/>
      <c r="F41" s="14"/>
      <c r="G41" s="14"/>
      <c r="H41" s="14"/>
      <c r="I41" s="14"/>
      <c r="J41" s="14"/>
      <c r="K41" s="15">
        <f>SUM(D41,E41,F41,G41,H41,I41,J41)</f>
        <v>0</v>
      </c>
      <c r="L41" s="16">
        <f>PRODUCT(K41*0.4)</f>
        <v>0</v>
      </c>
      <c r="M41" s="17" t="s">
        <v>15</v>
      </c>
      <c r="N41" s="16" t="b">
        <f>IF(O41=7,PRODUCT(K41,0.3,1),IF(O41=6,PRODUCT(K41,0.3,0.85),IF(O41=5,PRODUCT(K41,0.3,0.7),IF(O41=4,PRODUCT(K41,0.3,0.55),IF(O41=3,PRODUCT(K41,0.3,0.4),IF(O41=2,PRODUCT(K41,0.3,0.25),IF(O41=1,PRODUCT(K41,0.3,0.1))))))))</f>
        <v>0</v>
      </c>
      <c r="O41" s="16"/>
      <c r="P41" s="16" t="b">
        <f>IF(Q41=7,PRODUCT(K41,0.2,1),IF(Q41=6,PRODUCT(K41,0.2,0.85),IF(Q41=5,PRODUCT(K41,0.2,0.7),IF(Q41=4,PRODUCT(K41,0.2,0.55),IF(Q41=3,PRODUCT(K41,0.2,0.4),IF(Q41=2,PRODUCT(K41,0.2,0.25),IF(Q41=1,PRODUCT(K41,0.2,0.1))))))))</f>
        <v>0</v>
      </c>
      <c r="Q41" s="16"/>
      <c r="R41" s="16" t="b">
        <f>IF(S41=7,PRODUCT(K41,0.1,1),IF(S41=6,PRODUCT(K41,0.1,0.85),IF(S41=5,PRODUCT(K41,0.1,0.7),IF(S41=4,PRODUCT(K41,0.1,0.55),IF(S41=3,PRODUCT(K41,0.1,0.4),IF(S41=2,PRODUCT(K41,0.1,0.25),IF(S41=1,PRODUCT(K41,0.1,0.1))))))))</f>
        <v>0</v>
      </c>
      <c r="S41" s="16"/>
      <c r="T41" s="18">
        <f>SUM(L41,N41,P41,R41)</f>
        <v>0</v>
      </c>
      <c r="U41" s="19">
        <v>0.48</v>
      </c>
      <c r="V41" s="20">
        <f>T41*U41</f>
        <v>0</v>
      </c>
      <c r="W41" s="11"/>
    </row>
    <row r="42" spans="1:23" ht="15.75">
      <c r="A42" s="1"/>
      <c r="B42" s="12">
        <v>0</v>
      </c>
      <c r="C42" s="23"/>
      <c r="D42" s="14"/>
      <c r="E42" s="14"/>
      <c r="F42" s="14"/>
      <c r="G42" s="14"/>
      <c r="H42" s="14"/>
      <c r="I42" s="14"/>
      <c r="J42" s="14"/>
      <c r="K42" s="15">
        <f>SUM(D42,E42,F42,G42,H42,I42,J42)</f>
        <v>0</v>
      </c>
      <c r="L42" s="16">
        <f>PRODUCT(K42*0.4)</f>
        <v>0</v>
      </c>
      <c r="M42" s="17" t="s">
        <v>15</v>
      </c>
      <c r="N42" s="16" t="b">
        <f>IF(O42=7,PRODUCT(K42,0.3,1),IF(O42=6,PRODUCT(K42,0.3,0.85),IF(O42=5,PRODUCT(K42,0.3,0.7),IF(O42=4,PRODUCT(K42,0.3,0.55),IF(O42=3,PRODUCT(K42,0.3,0.4),IF(O42=2,PRODUCT(K42,0.3,0.25),IF(O42=1,PRODUCT(K42,0.3,0.1))))))))</f>
        <v>0</v>
      </c>
      <c r="O42" s="16"/>
      <c r="P42" s="16" t="b">
        <f>IF(Q42=7,PRODUCT(K42,0.2,1),IF(Q42=6,PRODUCT(K42,0.2,0.85),IF(Q42=5,PRODUCT(K42,0.2,0.7),IF(Q42=4,PRODUCT(K42,0.2,0.55),IF(Q42=3,PRODUCT(K42,0.2,0.4),IF(Q42=2,PRODUCT(K42,0.2,0.25),IF(Q42=1,PRODUCT(K42,0.2,0.1))))))))</f>
        <v>0</v>
      </c>
      <c r="Q42" s="16"/>
      <c r="R42" s="16" t="b">
        <f>IF(S42=7,PRODUCT(K42,0.1,1),IF(S42=6,PRODUCT(K42,0.1,0.85),IF(S42=5,PRODUCT(K42,0.1,0.7),IF(S42=4,PRODUCT(K42,0.1,0.55),IF(S42=3,PRODUCT(K42,0.1,0.4),IF(S42=2,PRODUCT(K42,0.1,0.25),IF(S42=1,PRODUCT(K42,0.1,0.1))))))))</f>
        <v>0</v>
      </c>
      <c r="S42" s="16"/>
      <c r="T42" s="18">
        <f>SUM(L42,N42,P42,R42)</f>
        <v>0</v>
      </c>
      <c r="U42" s="19">
        <v>0.48</v>
      </c>
      <c r="V42" s="20">
        <f>T42*U42</f>
        <v>0</v>
      </c>
      <c r="W42" s="11"/>
    </row>
    <row r="43" spans="1:23" ht="15.75">
      <c r="A43" s="1"/>
      <c r="B43" s="12">
        <v>0</v>
      </c>
      <c r="C43" s="23"/>
      <c r="D43" s="14"/>
      <c r="E43" s="14"/>
      <c r="F43" s="14"/>
      <c r="G43" s="14"/>
      <c r="H43" s="14"/>
      <c r="I43" s="14"/>
      <c r="J43" s="14"/>
      <c r="K43" s="15">
        <f>SUM(D43,E43,F43,G43,H43,I43,J43)</f>
        <v>0</v>
      </c>
      <c r="L43" s="16">
        <f>PRODUCT(K43*0.4)</f>
        <v>0</v>
      </c>
      <c r="M43" s="17" t="s">
        <v>15</v>
      </c>
      <c r="N43" s="16" t="b">
        <f>IF(O43=7,PRODUCT(K43,0.3,1),IF(O43=6,PRODUCT(K43,0.3,0.85),IF(O43=5,PRODUCT(K43,0.3,0.7),IF(O43=4,PRODUCT(K43,0.3,0.55),IF(O43=3,PRODUCT(K43,0.3,0.4),IF(O43=2,PRODUCT(K43,0.3,0.25),IF(O43=1,PRODUCT(K43,0.3,0.1))))))))</f>
        <v>0</v>
      </c>
      <c r="O43" s="16"/>
      <c r="P43" s="16" t="b">
        <f>IF(Q43=7,PRODUCT(K43,0.2,1),IF(Q43=6,PRODUCT(K43,0.2,0.85),IF(Q43=5,PRODUCT(K43,0.2,0.7),IF(Q43=4,PRODUCT(K43,0.2,0.55),IF(Q43=3,PRODUCT(K43,0.2,0.4),IF(Q43=2,PRODUCT(K43,0.2,0.25),IF(Q43=1,PRODUCT(K43,0.2,0.1))))))))</f>
        <v>0</v>
      </c>
      <c r="Q43" s="16"/>
      <c r="R43" s="16" t="b">
        <f>IF(S43=7,PRODUCT(K43,0.1,1),IF(S43=6,PRODUCT(K43,0.1,0.85),IF(S43=5,PRODUCT(K43,0.1,0.7),IF(S43=4,PRODUCT(K43,0.1,0.55),IF(S43=3,PRODUCT(K43,0.1,0.4),IF(S43=2,PRODUCT(K43,0.1,0.25),IF(S43=1,PRODUCT(K43,0.1,0.1))))))))</f>
        <v>0</v>
      </c>
      <c r="S43" s="16"/>
      <c r="T43" s="18">
        <f>SUM(L43,N43,P43,R43)</f>
        <v>0</v>
      </c>
      <c r="U43" s="19">
        <v>0.48</v>
      </c>
      <c r="V43" s="20">
        <f>T43*U43</f>
        <v>0</v>
      </c>
      <c r="W43" s="11"/>
    </row>
    <row r="44" spans="1:23" ht="15.75">
      <c r="A44" s="1"/>
      <c r="B44" s="12">
        <v>0</v>
      </c>
      <c r="C44" s="23"/>
      <c r="D44" s="14"/>
      <c r="E44" s="14"/>
      <c r="F44" s="14"/>
      <c r="G44" s="14"/>
      <c r="H44" s="14"/>
      <c r="I44" s="14"/>
      <c r="J44" s="14"/>
      <c r="K44" s="15">
        <f>SUM(D44,E44,F44,G44,H44,I44,J44)</f>
        <v>0</v>
      </c>
      <c r="L44" s="16">
        <f>PRODUCT(K44*0.4)</f>
        <v>0</v>
      </c>
      <c r="M44" s="17" t="s">
        <v>15</v>
      </c>
      <c r="N44" s="16" t="b">
        <f>IF(O44=7,PRODUCT(K44,0.3,1),IF(O44=6,PRODUCT(K44,0.3,0.85),IF(O44=5,PRODUCT(K44,0.3,0.7),IF(O44=4,PRODUCT(K44,0.3,0.55),IF(O44=3,PRODUCT(K44,0.3,0.4),IF(O44=2,PRODUCT(K44,0.3,0.25),IF(O44=1,PRODUCT(K44,0.3,0.1))))))))</f>
        <v>0</v>
      </c>
      <c r="O44" s="16"/>
      <c r="P44" s="16" t="b">
        <f>IF(Q44=7,PRODUCT(K44,0.2,1),IF(Q44=6,PRODUCT(K44,0.2,0.85),IF(Q44=5,PRODUCT(K44,0.2,0.7),IF(Q44=4,PRODUCT(K44,0.2,0.55),IF(Q44=3,PRODUCT(K44,0.2,0.4),IF(Q44=2,PRODUCT(K44,0.2,0.25),IF(Q44=1,PRODUCT(K44,0.2,0.1))))))))</f>
        <v>0</v>
      </c>
      <c r="Q44" s="16"/>
      <c r="R44" s="16" t="b">
        <f>IF(S44=7,PRODUCT(K44,0.1,1),IF(S44=6,PRODUCT(K44,0.1,0.85),IF(S44=5,PRODUCT(K44,0.1,0.7),IF(S44=4,PRODUCT(K44,0.1,0.55),IF(S44=3,PRODUCT(K44,0.1,0.4),IF(S44=2,PRODUCT(K44,0.1,0.25),IF(S44=1,PRODUCT(K44,0.1,0.1))))))))</f>
        <v>0</v>
      </c>
      <c r="S44" s="16"/>
      <c r="T44" s="18">
        <f>SUM(L44,N44,P44,R44)</f>
        <v>0</v>
      </c>
      <c r="U44" s="19">
        <v>0.48</v>
      </c>
      <c r="V44" s="20">
        <f>T44*U44</f>
        <v>0</v>
      </c>
      <c r="W44" s="11"/>
    </row>
    <row r="45" spans="1:23" ht="15.75">
      <c r="A45" s="1"/>
      <c r="B45" s="12">
        <v>0</v>
      </c>
      <c r="C45" s="23"/>
      <c r="D45" s="14"/>
      <c r="E45" s="14"/>
      <c r="F45" s="14"/>
      <c r="G45" s="14"/>
      <c r="H45" s="14"/>
      <c r="I45" s="14"/>
      <c r="J45" s="14"/>
      <c r="K45" s="15">
        <f>SUM(D45,E45,F45,G45,H45,I45,J45)</f>
        <v>0</v>
      </c>
      <c r="L45" s="16">
        <f>PRODUCT(K45*0.4)</f>
        <v>0</v>
      </c>
      <c r="M45" s="17" t="s">
        <v>15</v>
      </c>
      <c r="N45" s="16" t="b">
        <f>IF(O45=7,PRODUCT(K45,0.3,1),IF(O45=6,PRODUCT(K45,0.3,0.85),IF(O45=5,PRODUCT(K45,0.3,0.7),IF(O45=4,PRODUCT(K45,0.3,0.55),IF(O45=3,PRODUCT(K45,0.3,0.4),IF(O45=2,PRODUCT(K45,0.3,0.25),IF(O45=1,PRODUCT(K45,0.3,0.1))))))))</f>
        <v>0</v>
      </c>
      <c r="O45" s="16"/>
      <c r="P45" s="16" t="b">
        <f>IF(Q45=7,PRODUCT(K45,0.2,1),IF(Q45=6,PRODUCT(K45,0.2,0.85),IF(Q45=5,PRODUCT(K45,0.2,0.7),IF(Q45=4,PRODUCT(K45,0.2,0.55),IF(Q45=3,PRODUCT(K45,0.2,0.4),IF(Q45=2,PRODUCT(K45,0.2,0.25),IF(Q45=1,PRODUCT(K45,0.2,0.1))))))))</f>
        <v>0</v>
      </c>
      <c r="Q45" s="16"/>
      <c r="R45" s="16" t="b">
        <f>IF(S45=7,PRODUCT(K45,0.1,1),IF(S45=6,PRODUCT(K45,0.1,0.85),IF(S45=5,PRODUCT(K45,0.1,0.7),IF(S45=4,PRODUCT(K45,0.1,0.55),IF(S45=3,PRODUCT(K45,0.1,0.4),IF(S45=2,PRODUCT(K45,0.1,0.25),IF(S45=1,PRODUCT(K45,0.1,0.1))))))))</f>
        <v>0</v>
      </c>
      <c r="S45" s="16"/>
      <c r="T45" s="18">
        <f>SUM(L45,N45,P45,R45)</f>
        <v>0</v>
      </c>
      <c r="U45" s="19">
        <v>0.48</v>
      </c>
      <c r="V45" s="20">
        <f>T45*U45</f>
        <v>0</v>
      </c>
      <c r="W45" s="11"/>
    </row>
    <row r="46" spans="1:23" ht="15.75">
      <c r="A46" s="1"/>
      <c r="B46" s="12">
        <v>0</v>
      </c>
      <c r="C46" s="23"/>
      <c r="D46" s="14"/>
      <c r="E46" s="14"/>
      <c r="F46" s="14"/>
      <c r="G46" s="14"/>
      <c r="H46" s="14"/>
      <c r="I46" s="14"/>
      <c r="J46" s="14"/>
      <c r="K46" s="15">
        <f>SUM(D46,E46,F46,G46,H46,I46,J46)</f>
        <v>0</v>
      </c>
      <c r="L46" s="16">
        <f>PRODUCT(K46*0.4)</f>
        <v>0</v>
      </c>
      <c r="M46" s="17" t="s">
        <v>15</v>
      </c>
      <c r="N46" s="16" t="b">
        <f>IF(O46=7,PRODUCT(K46,0.3,1),IF(O46=6,PRODUCT(K46,0.3,0.85),IF(O46=5,PRODUCT(K46,0.3,0.7),IF(O46=4,PRODUCT(K46,0.3,0.55),IF(O46=3,PRODUCT(K46,0.3,0.4),IF(O46=2,PRODUCT(K46,0.3,0.25),IF(O46=1,PRODUCT(K46,0.3,0.1))))))))</f>
        <v>0</v>
      </c>
      <c r="O46" s="16"/>
      <c r="P46" s="16" t="b">
        <f>IF(Q46=7,PRODUCT(K46,0.2,1),IF(Q46=6,PRODUCT(K46,0.2,0.85),IF(Q46=5,PRODUCT(K46,0.2,0.7),IF(Q46=4,PRODUCT(K46,0.2,0.55),IF(Q46=3,PRODUCT(K46,0.2,0.4),IF(Q46=2,PRODUCT(K46,0.2,0.25),IF(Q46=1,PRODUCT(K46,0.2,0.1))))))))</f>
        <v>0</v>
      </c>
      <c r="Q46" s="16"/>
      <c r="R46" s="16" t="b">
        <f>IF(S46=7,PRODUCT(K46,0.1,1),IF(S46=6,PRODUCT(K46,0.1,0.85),IF(S46=5,PRODUCT(K46,0.1,0.7),IF(S46=4,PRODUCT(K46,0.1,0.55),IF(S46=3,PRODUCT(K46,0.1,0.4),IF(S46=2,PRODUCT(K46,0.1,0.25),IF(S46=1,PRODUCT(K46,0.1,0.1))))))))</f>
        <v>0</v>
      </c>
      <c r="S46" s="16"/>
      <c r="T46" s="18">
        <f>SUM(L46,N46,P46,R46)</f>
        <v>0</v>
      </c>
      <c r="U46" s="19">
        <v>0.48</v>
      </c>
      <c r="V46" s="20">
        <f>T46*U46</f>
        <v>0</v>
      </c>
      <c r="W46" s="11"/>
    </row>
    <row r="47" spans="1:23" ht="15.75">
      <c r="A47" s="1"/>
      <c r="B47" s="12">
        <v>0</v>
      </c>
      <c r="C47" s="23"/>
      <c r="D47" s="14"/>
      <c r="E47" s="14"/>
      <c r="F47" s="14"/>
      <c r="G47" s="14"/>
      <c r="H47" s="14"/>
      <c r="I47" s="14"/>
      <c r="J47" s="14"/>
      <c r="K47" s="15">
        <f>SUM(D47,E47,F47,G47,H47,I47,J47)</f>
        <v>0</v>
      </c>
      <c r="L47" s="16">
        <f>PRODUCT(K47*0.4)</f>
        <v>0</v>
      </c>
      <c r="M47" s="17" t="s">
        <v>15</v>
      </c>
      <c r="N47" s="16" t="b">
        <f>IF(O47=7,PRODUCT(K47,0.3,1),IF(O47=6,PRODUCT(K47,0.3,0.85),IF(O47=5,PRODUCT(K47,0.3,0.7),IF(O47=4,PRODUCT(K47,0.3,0.55),IF(O47=3,PRODUCT(K47,0.3,0.4),IF(O47=2,PRODUCT(K47,0.3,0.25),IF(O47=1,PRODUCT(K47,0.3,0.1))))))))</f>
        <v>0</v>
      </c>
      <c r="O47" s="16"/>
      <c r="P47" s="16" t="b">
        <f>IF(Q47=7,PRODUCT(K47,0.2,1),IF(Q47=6,PRODUCT(K47,0.2,0.85),IF(Q47=5,PRODUCT(K47,0.2,0.7),IF(Q47=4,PRODUCT(K47,0.2,0.55),IF(Q47=3,PRODUCT(K47,0.2,0.4),IF(Q47=2,PRODUCT(K47,0.2,0.25),IF(Q47=1,PRODUCT(K47,0.2,0.1))))))))</f>
        <v>0</v>
      </c>
      <c r="Q47" s="16"/>
      <c r="R47" s="16" t="b">
        <f>IF(S47=7,PRODUCT(K47,0.1,1),IF(S47=6,PRODUCT(K47,0.1,0.85),IF(S47=5,PRODUCT(K47,0.1,0.7),IF(S47=4,PRODUCT(K47,0.1,0.55),IF(S47=3,PRODUCT(K47,0.1,0.4),IF(S47=2,PRODUCT(K47,0.1,0.25),IF(S47=1,PRODUCT(K47,0.1,0.1))))))))</f>
        <v>0</v>
      </c>
      <c r="S47" s="16"/>
      <c r="T47" s="18">
        <f>SUM(L47,N47,P47,R47)</f>
        <v>0</v>
      </c>
      <c r="U47" s="19">
        <v>0.48</v>
      </c>
      <c r="V47" s="20">
        <f>T47*U47</f>
        <v>0</v>
      </c>
      <c r="W47" s="11"/>
    </row>
    <row r="48" spans="1:23">
      <c r="A48" s="1"/>
      <c r="B48" s="25"/>
      <c r="C48" s="26"/>
      <c r="D48" s="27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11"/>
      <c r="R48" s="11"/>
      <c r="S48" s="11"/>
      <c r="T48" s="11"/>
      <c r="U48" s="11"/>
      <c r="V48" s="11"/>
      <c r="W48" s="11"/>
    </row>
    <row r="49" spans="1:23" ht="45">
      <c r="A49" s="35" t="s">
        <v>52</v>
      </c>
      <c r="B49" s="35"/>
      <c r="C49" s="35"/>
      <c r="D49" s="28" t="s">
        <v>53</v>
      </c>
      <c r="E49" s="28" t="s">
        <v>54</v>
      </c>
      <c r="F49" s="28" t="s">
        <v>55</v>
      </c>
      <c r="G49" s="28" t="s">
        <v>56</v>
      </c>
      <c r="H49" s="28" t="s">
        <v>57</v>
      </c>
      <c r="I49" s="28" t="s">
        <v>58</v>
      </c>
      <c r="J49" s="28" t="s">
        <v>59</v>
      </c>
      <c r="K49" s="28" t="s">
        <v>60</v>
      </c>
      <c r="L49" s="28" t="s">
        <v>61</v>
      </c>
      <c r="M49" s="28" t="s">
        <v>62</v>
      </c>
      <c r="N49" s="28" t="s">
        <v>63</v>
      </c>
      <c r="O49" s="28" t="s">
        <v>64</v>
      </c>
      <c r="P49" s="28" t="s">
        <v>65</v>
      </c>
      <c r="Q49" s="29" t="s">
        <v>66</v>
      </c>
      <c r="R49" s="11"/>
      <c r="S49" s="11"/>
      <c r="T49" s="11"/>
      <c r="U49" s="11"/>
      <c r="V49" s="11"/>
      <c r="W49" s="11"/>
    </row>
    <row r="50" spans="1:23">
      <c r="A50" s="30">
        <v>1</v>
      </c>
      <c r="B50" s="34" t="s">
        <v>67</v>
      </c>
      <c r="C50" s="31" t="s">
        <v>41</v>
      </c>
      <c r="D50" s="32">
        <v>14</v>
      </c>
      <c r="E50" s="33">
        <v>1.2</v>
      </c>
      <c r="F50" s="32">
        <v>14</v>
      </c>
      <c r="G50" s="32">
        <v>24</v>
      </c>
      <c r="H50" s="32">
        <v>39.5</v>
      </c>
      <c r="I50" s="32">
        <v>48</v>
      </c>
      <c r="J50" s="32">
        <v>50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f>((D50*E50)+(F50/2)+(G50/4)+(H50/10)+(I50/10)+(J50/20)+(K50*L50)+(M50*N50)+(O50*P50))*0.15</f>
        <v>6.1574999999999998</v>
      </c>
      <c r="R50" s="11"/>
      <c r="S50" s="11"/>
      <c r="T50" s="11"/>
      <c r="U50" s="11"/>
      <c r="V50" s="11"/>
      <c r="W50" s="11"/>
    </row>
    <row r="51" spans="1:23">
      <c r="A51" s="30">
        <v>2</v>
      </c>
      <c r="B51" s="36" t="s">
        <v>68</v>
      </c>
      <c r="C51" s="31" t="s">
        <v>22</v>
      </c>
      <c r="D51" s="32">
        <v>13</v>
      </c>
      <c r="E51" s="33">
        <v>1.1299999999999999</v>
      </c>
      <c r="F51" s="32">
        <v>14</v>
      </c>
      <c r="G51" s="32">
        <v>24</v>
      </c>
      <c r="H51" s="32">
        <v>39.5</v>
      </c>
      <c r="I51" s="32">
        <v>48</v>
      </c>
      <c r="J51" s="32">
        <v>50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f t="shared" ref="Q51:Q67" si="0">((D51*E51)+(F51/2)+(G51/4)+(H51/10)+(I51/10)+(J51/20)+(K51*L51)+(M51*N51)+(O51*P51))*0.15</f>
        <v>5.8409999999999993</v>
      </c>
      <c r="R51" s="11"/>
      <c r="S51" s="11"/>
      <c r="T51" s="11"/>
      <c r="U51" s="11"/>
      <c r="V51" s="11"/>
      <c r="W51" s="11"/>
    </row>
    <row r="52" spans="1:23">
      <c r="A52" s="30">
        <v>3</v>
      </c>
      <c r="B52" s="36" t="s">
        <v>69</v>
      </c>
      <c r="C52" s="31" t="s">
        <v>19</v>
      </c>
      <c r="D52" s="32">
        <v>12</v>
      </c>
      <c r="E52" s="33">
        <v>1.07</v>
      </c>
      <c r="F52" s="32">
        <v>14</v>
      </c>
      <c r="G52" s="32">
        <v>24</v>
      </c>
      <c r="H52" s="32">
        <v>39.5</v>
      </c>
      <c r="I52" s="32">
        <v>48</v>
      </c>
      <c r="J52" s="32">
        <v>50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f t="shared" si="0"/>
        <v>5.5634999999999994</v>
      </c>
      <c r="R52" s="11"/>
      <c r="S52" s="11"/>
      <c r="T52" s="11"/>
      <c r="U52" s="11"/>
      <c r="V52" s="11"/>
      <c r="W52" s="11"/>
    </row>
    <row r="53" spans="1:23">
      <c r="A53" s="30">
        <v>4</v>
      </c>
      <c r="B53" s="37" t="s">
        <v>70</v>
      </c>
      <c r="C53" s="31" t="s">
        <v>22</v>
      </c>
      <c r="D53" s="32">
        <v>11</v>
      </c>
      <c r="E53" s="33">
        <v>1.02</v>
      </c>
      <c r="F53" s="32">
        <v>14</v>
      </c>
      <c r="G53" s="32">
        <v>24</v>
      </c>
      <c r="H53" s="32">
        <v>39.5</v>
      </c>
      <c r="I53" s="32">
        <v>48</v>
      </c>
      <c r="J53" s="32">
        <v>50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f t="shared" si="0"/>
        <v>5.3205</v>
      </c>
      <c r="R53" s="11"/>
      <c r="S53" s="11"/>
      <c r="T53" s="11"/>
      <c r="U53" s="11"/>
      <c r="V53" s="11"/>
      <c r="W53" s="11"/>
    </row>
    <row r="54" spans="1:23">
      <c r="A54" s="30">
        <v>5</v>
      </c>
      <c r="B54" s="34" t="s">
        <v>71</v>
      </c>
      <c r="C54" s="31" t="s">
        <v>14</v>
      </c>
      <c r="D54" s="32">
        <v>10</v>
      </c>
      <c r="E54" s="33">
        <v>0.98</v>
      </c>
      <c r="F54" s="32">
        <v>14</v>
      </c>
      <c r="G54" s="32">
        <v>24</v>
      </c>
      <c r="H54" s="32">
        <v>39.5</v>
      </c>
      <c r="I54" s="32">
        <v>48</v>
      </c>
      <c r="J54" s="32">
        <v>50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f t="shared" si="0"/>
        <v>5.107499999999999</v>
      </c>
      <c r="R54" s="11"/>
      <c r="S54" s="11"/>
      <c r="T54" s="11"/>
      <c r="U54" s="11"/>
      <c r="V54" s="11"/>
      <c r="W54" s="11"/>
    </row>
    <row r="55" spans="1:23">
      <c r="A55" s="30">
        <v>6</v>
      </c>
      <c r="B55" s="36" t="s">
        <v>72</v>
      </c>
      <c r="C55" s="31" t="s">
        <v>19</v>
      </c>
      <c r="D55" s="32">
        <v>9</v>
      </c>
      <c r="E55" s="33">
        <v>0.95</v>
      </c>
      <c r="F55" s="32">
        <v>14</v>
      </c>
      <c r="G55" s="32">
        <v>24</v>
      </c>
      <c r="H55" s="32">
        <v>39.5</v>
      </c>
      <c r="I55" s="32">
        <v>48</v>
      </c>
      <c r="J55" s="32">
        <v>50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f t="shared" si="0"/>
        <v>4.919999999999999</v>
      </c>
      <c r="R55" s="11"/>
      <c r="S55" s="11"/>
      <c r="T55" s="11"/>
      <c r="U55" s="11"/>
      <c r="V55" s="11"/>
      <c r="W55" s="11"/>
    </row>
    <row r="56" spans="1:23">
      <c r="A56" s="30">
        <v>7</v>
      </c>
      <c r="B56" s="36" t="s">
        <v>73</v>
      </c>
      <c r="C56" s="31" t="s">
        <v>17</v>
      </c>
      <c r="D56" s="32">
        <v>8</v>
      </c>
      <c r="E56" s="33">
        <v>0.93</v>
      </c>
      <c r="F56" s="32">
        <v>14</v>
      </c>
      <c r="G56" s="32">
        <v>24</v>
      </c>
      <c r="H56" s="32">
        <v>39.5</v>
      </c>
      <c r="I56" s="32">
        <v>48</v>
      </c>
      <c r="J56" s="32">
        <v>50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f t="shared" si="0"/>
        <v>4.7534999999999998</v>
      </c>
      <c r="R56" s="11"/>
      <c r="S56" s="11"/>
      <c r="T56" s="11"/>
      <c r="U56" s="11"/>
      <c r="V56" s="11"/>
      <c r="W56" s="11"/>
    </row>
    <row r="57" spans="1:23">
      <c r="A57" s="30">
        <v>8</v>
      </c>
      <c r="B57" s="36" t="s">
        <v>74</v>
      </c>
      <c r="C57" s="31" t="s">
        <v>19</v>
      </c>
      <c r="D57" s="32">
        <v>7</v>
      </c>
      <c r="E57" s="33">
        <v>0.92</v>
      </c>
      <c r="F57" s="32">
        <v>14</v>
      </c>
      <c r="G57" s="32">
        <v>24</v>
      </c>
      <c r="H57" s="32">
        <v>39.5</v>
      </c>
      <c r="I57" s="32">
        <v>48</v>
      </c>
      <c r="J57" s="32">
        <v>50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f t="shared" si="0"/>
        <v>4.6035000000000004</v>
      </c>
      <c r="R57" s="11"/>
      <c r="S57" s="11"/>
      <c r="T57" s="11"/>
      <c r="U57" s="11"/>
      <c r="V57" s="11"/>
      <c r="W57" s="11"/>
    </row>
    <row r="58" spans="1:23">
      <c r="A58" s="30">
        <v>8</v>
      </c>
      <c r="B58" s="36" t="s">
        <v>75</v>
      </c>
      <c r="C58" s="31" t="s">
        <v>19</v>
      </c>
      <c r="D58" s="32">
        <v>6</v>
      </c>
      <c r="E58" s="33">
        <v>0.92</v>
      </c>
      <c r="F58" s="32">
        <v>14</v>
      </c>
      <c r="G58" s="32">
        <v>24</v>
      </c>
      <c r="H58" s="32">
        <v>39.5</v>
      </c>
      <c r="I58" s="32">
        <v>48</v>
      </c>
      <c r="J58" s="32">
        <v>50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f t="shared" si="0"/>
        <v>4.4654999999999996</v>
      </c>
      <c r="R58" s="11"/>
      <c r="S58" s="11"/>
      <c r="T58" s="11"/>
      <c r="U58" s="11"/>
      <c r="V58" s="11"/>
      <c r="W58" s="11"/>
    </row>
    <row r="59" spans="1:23">
      <c r="A59" s="30">
        <v>10</v>
      </c>
      <c r="B59" s="36" t="s">
        <v>76</v>
      </c>
      <c r="C59" s="31" t="s">
        <v>17</v>
      </c>
      <c r="D59" s="32">
        <v>5</v>
      </c>
      <c r="E59" s="33">
        <v>0.9</v>
      </c>
      <c r="F59" s="32">
        <v>14</v>
      </c>
      <c r="G59" s="32">
        <v>24</v>
      </c>
      <c r="H59" s="32">
        <v>39.5</v>
      </c>
      <c r="I59" s="32">
        <v>48</v>
      </c>
      <c r="J59" s="32">
        <v>50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f t="shared" si="0"/>
        <v>4.3125</v>
      </c>
      <c r="R59" s="11"/>
      <c r="S59" s="11"/>
      <c r="T59" s="11"/>
      <c r="U59" s="11"/>
      <c r="V59" s="11"/>
      <c r="W59" s="11"/>
    </row>
    <row r="60" spans="1:23">
      <c r="A60" s="30">
        <v>10</v>
      </c>
      <c r="B60" s="36" t="s">
        <v>77</v>
      </c>
      <c r="C60" s="31" t="s">
        <v>43</v>
      </c>
      <c r="D60" s="32">
        <v>4</v>
      </c>
      <c r="E60" s="33">
        <v>0.9</v>
      </c>
      <c r="F60" s="32">
        <v>14</v>
      </c>
      <c r="G60" s="32">
        <v>24</v>
      </c>
      <c r="H60" s="32">
        <v>39.5</v>
      </c>
      <c r="I60" s="32">
        <v>48</v>
      </c>
      <c r="J60" s="32">
        <v>50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f t="shared" si="0"/>
        <v>4.1775000000000002</v>
      </c>
      <c r="R60" s="11"/>
      <c r="S60" s="11"/>
      <c r="T60" s="11"/>
      <c r="U60" s="11"/>
      <c r="V60" s="11"/>
      <c r="W60" s="11"/>
    </row>
    <row r="61" spans="1:23">
      <c r="A61" s="30">
        <v>12</v>
      </c>
      <c r="B61" s="36" t="s">
        <v>78</v>
      </c>
      <c r="C61" s="31" t="s">
        <v>17</v>
      </c>
      <c r="D61" s="32">
        <v>3</v>
      </c>
      <c r="E61" s="33">
        <v>0.88</v>
      </c>
      <c r="F61" s="32">
        <v>14</v>
      </c>
      <c r="G61" s="32">
        <v>24</v>
      </c>
      <c r="H61" s="32">
        <v>39.5</v>
      </c>
      <c r="I61" s="32">
        <v>48</v>
      </c>
      <c r="J61" s="32">
        <v>50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f t="shared" si="0"/>
        <v>4.0335000000000001</v>
      </c>
      <c r="R61" s="11"/>
      <c r="S61" s="11"/>
      <c r="T61" s="11"/>
      <c r="U61" s="11"/>
      <c r="V61" s="11"/>
      <c r="W61" s="11"/>
    </row>
    <row r="62" spans="1:23">
      <c r="A62" s="30">
        <v>13</v>
      </c>
      <c r="B62" s="36" t="s">
        <v>79</v>
      </c>
      <c r="C62" s="31" t="s">
        <v>19</v>
      </c>
      <c r="D62" s="32">
        <v>2</v>
      </c>
      <c r="E62" s="33">
        <v>0.87</v>
      </c>
      <c r="F62" s="32">
        <v>14</v>
      </c>
      <c r="G62" s="32">
        <v>24</v>
      </c>
      <c r="H62" s="32">
        <v>39.5</v>
      </c>
      <c r="I62" s="32">
        <v>48</v>
      </c>
      <c r="J62" s="32">
        <v>50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f t="shared" si="0"/>
        <v>3.8985000000000003</v>
      </c>
      <c r="R62" s="11"/>
      <c r="S62" s="11"/>
      <c r="T62" s="11"/>
      <c r="U62" s="11"/>
      <c r="V62" s="11"/>
      <c r="W62" s="11"/>
    </row>
    <row r="63" spans="1:23">
      <c r="A63" s="30">
        <v>14</v>
      </c>
      <c r="B63" s="36" t="s">
        <v>80</v>
      </c>
      <c r="C63" s="31" t="s">
        <v>19</v>
      </c>
      <c r="D63" s="32">
        <v>1</v>
      </c>
      <c r="E63" s="33">
        <v>0.86</v>
      </c>
      <c r="F63" s="32">
        <v>14</v>
      </c>
      <c r="G63" s="32">
        <v>24</v>
      </c>
      <c r="H63" s="32">
        <v>39.5</v>
      </c>
      <c r="I63" s="32">
        <v>48</v>
      </c>
      <c r="J63" s="32">
        <v>50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f t="shared" si="0"/>
        <v>3.7664999999999997</v>
      </c>
      <c r="R63" s="11"/>
      <c r="S63" s="11"/>
      <c r="T63" s="11"/>
      <c r="U63" s="11"/>
      <c r="V63" s="11"/>
      <c r="W63" s="11"/>
    </row>
    <row r="64" spans="1:23" ht="45">
      <c r="A64" s="35" t="s">
        <v>81</v>
      </c>
      <c r="B64" s="35"/>
      <c r="C64" s="35"/>
      <c r="D64" s="28" t="s">
        <v>53</v>
      </c>
      <c r="E64" s="28" t="s">
        <v>54</v>
      </c>
      <c r="F64" s="28" t="s">
        <v>55</v>
      </c>
      <c r="G64" s="28" t="s">
        <v>56</v>
      </c>
      <c r="H64" s="28" t="s">
        <v>57</v>
      </c>
      <c r="I64" s="28" t="s">
        <v>58</v>
      </c>
      <c r="J64" s="28" t="s">
        <v>59</v>
      </c>
      <c r="K64" s="28" t="s">
        <v>60</v>
      </c>
      <c r="L64" s="28" t="s">
        <v>61</v>
      </c>
      <c r="M64" s="28" t="s">
        <v>62</v>
      </c>
      <c r="N64" s="28" t="s">
        <v>63</v>
      </c>
      <c r="O64" s="28" t="s">
        <v>64</v>
      </c>
      <c r="P64" s="28" t="s">
        <v>65</v>
      </c>
      <c r="Q64" s="29" t="s">
        <v>66</v>
      </c>
      <c r="R64" s="11"/>
      <c r="S64" s="11"/>
      <c r="T64" s="11"/>
      <c r="U64" s="11"/>
      <c r="V64" s="11"/>
      <c r="W64" s="11"/>
    </row>
    <row r="65" spans="1:23">
      <c r="A65" s="30">
        <v>1</v>
      </c>
      <c r="B65" s="36" t="s">
        <v>82</v>
      </c>
      <c r="C65" s="31" t="s">
        <v>19</v>
      </c>
      <c r="D65" s="32">
        <v>9</v>
      </c>
      <c r="E65" s="33">
        <v>1.2</v>
      </c>
      <c r="F65" s="32">
        <v>9</v>
      </c>
      <c r="G65" s="32">
        <v>20</v>
      </c>
      <c r="H65" s="32">
        <v>39.5</v>
      </c>
      <c r="I65" s="32">
        <v>48</v>
      </c>
      <c r="J65" s="32">
        <v>50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f>((D65*E65)+(F65/2)+(G65/4)+(H65/10)+(I65/10)+(J65/20)+(K65*L65)+(M65*N65)+(O65*P65))*0.3</f>
        <v>9.4649999999999981</v>
      </c>
      <c r="R65" s="11"/>
      <c r="S65" s="11"/>
      <c r="T65" s="11"/>
      <c r="U65" s="11"/>
      <c r="V65" s="11"/>
      <c r="W65" s="11"/>
    </row>
    <row r="66" spans="1:23">
      <c r="A66" s="30">
        <v>2</v>
      </c>
      <c r="B66" s="36" t="s">
        <v>83</v>
      </c>
      <c r="C66" s="31" t="s">
        <v>19</v>
      </c>
      <c r="D66" s="32">
        <v>9</v>
      </c>
      <c r="E66" s="33">
        <v>1.1299999999999999</v>
      </c>
      <c r="F66" s="32">
        <v>9</v>
      </c>
      <c r="G66" s="32">
        <v>20</v>
      </c>
      <c r="H66" s="32">
        <v>39.5</v>
      </c>
      <c r="I66" s="32">
        <v>48</v>
      </c>
      <c r="J66" s="32">
        <v>50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f>((D66*E66)+(F66/2)+(G66/4)+(H66/10)+(I66/10)+(J66/20)+(K66*L66)+(M66*N66)+(O66*P66))*0.3</f>
        <v>9.2759999999999998</v>
      </c>
      <c r="R66" s="11"/>
      <c r="S66" s="11"/>
      <c r="T66" s="11"/>
      <c r="U66" s="11"/>
      <c r="V66" s="11"/>
      <c r="W66" s="11"/>
    </row>
    <row r="67" spans="1:23">
      <c r="A67" s="30">
        <v>3</v>
      </c>
      <c r="B67" s="36" t="s">
        <v>84</v>
      </c>
      <c r="C67" s="31" t="s">
        <v>19</v>
      </c>
      <c r="D67" s="32">
        <v>9</v>
      </c>
      <c r="E67" s="33">
        <v>1.07</v>
      </c>
      <c r="F67" s="32">
        <v>9</v>
      </c>
      <c r="G67" s="32">
        <v>20</v>
      </c>
      <c r="H67" s="32">
        <v>39.5</v>
      </c>
      <c r="I67" s="32">
        <v>48</v>
      </c>
      <c r="J67" s="32">
        <v>50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f>((D67*E67)+(F67/2)+(G67/4)+(H67/10)+(I67/10)+(J67/20)+(K67*L67)+(M67*N67)+(O67*P67))*0.3</f>
        <v>9.1140000000000008</v>
      </c>
      <c r="R67" s="11"/>
      <c r="S67" s="11"/>
      <c r="T67" s="11"/>
      <c r="U67" s="11"/>
      <c r="V67" s="11"/>
      <c r="W67" s="11"/>
    </row>
    <row r="68" spans="1:23">
      <c r="A68" s="30">
        <v>4</v>
      </c>
      <c r="B68" s="36" t="s">
        <v>85</v>
      </c>
      <c r="C68" s="31" t="s">
        <v>19</v>
      </c>
      <c r="D68" s="32">
        <v>9</v>
      </c>
      <c r="E68" s="33">
        <v>1.02</v>
      </c>
      <c r="F68" s="32">
        <v>9</v>
      </c>
      <c r="G68" s="32">
        <v>20</v>
      </c>
      <c r="H68" s="32">
        <v>39.5</v>
      </c>
      <c r="I68" s="32">
        <v>48</v>
      </c>
      <c r="J68" s="32">
        <v>50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f>((D68*E68)+(F68/2)+(G68/4)+(H68/10)+(I68/10)+(J68/20)+(K68*L68)+(M68*N68)+(O68*P68))*0.3</f>
        <v>8.9789999999999992</v>
      </c>
      <c r="R68" s="11"/>
      <c r="S68" s="11"/>
      <c r="T68" s="11"/>
      <c r="U68" s="11"/>
      <c r="V68" s="11"/>
      <c r="W68" s="11"/>
    </row>
    <row r="69" spans="1:23">
      <c r="A69" s="30">
        <v>5</v>
      </c>
      <c r="B69" s="37" t="s">
        <v>86</v>
      </c>
      <c r="C69" s="31" t="s">
        <v>22</v>
      </c>
      <c r="D69" s="32">
        <v>9</v>
      </c>
      <c r="E69" s="33">
        <v>0.98</v>
      </c>
      <c r="F69" s="32">
        <v>9</v>
      </c>
      <c r="G69" s="32">
        <v>20</v>
      </c>
      <c r="H69" s="32">
        <v>39.5</v>
      </c>
      <c r="I69" s="32">
        <v>48</v>
      </c>
      <c r="J69" s="32">
        <v>50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f>((D69*E69)+(F69/2)+(G69/4)+(H69/10)+(I69/10)+(J69/20)+(K69*L69)+(M69*N69)+(O69*P69))*0.3</f>
        <v>8.8710000000000004</v>
      </c>
      <c r="R69" s="11"/>
      <c r="S69" s="11"/>
      <c r="T69" s="11"/>
      <c r="U69" s="11"/>
      <c r="V69" s="11"/>
      <c r="W69" s="11"/>
    </row>
    <row r="70" spans="1:23">
      <c r="A70" s="30">
        <v>6</v>
      </c>
      <c r="B70" s="37" t="s">
        <v>87</v>
      </c>
      <c r="C70" s="31" t="s">
        <v>14</v>
      </c>
      <c r="D70" s="32">
        <v>9</v>
      </c>
      <c r="E70" s="33">
        <v>0.95</v>
      </c>
      <c r="F70" s="32">
        <v>9</v>
      </c>
      <c r="G70" s="32">
        <v>20</v>
      </c>
      <c r="H70" s="32">
        <v>39.5</v>
      </c>
      <c r="I70" s="32">
        <v>48</v>
      </c>
      <c r="J70" s="32">
        <v>50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f>((D70*E70)+(F70/2)+(G70/4)+(H70/10)+(I70/10)+(J70/20)+(K70*L70)+(M70*N70)+(O70*P70))*0.3</f>
        <v>8.7899999999999991</v>
      </c>
      <c r="R70" s="11"/>
      <c r="S70" s="11"/>
      <c r="T70" s="11"/>
      <c r="U70" s="11"/>
      <c r="V70" s="11"/>
      <c r="W70" s="11"/>
    </row>
    <row r="71" spans="1:23">
      <c r="A71" s="30">
        <v>7</v>
      </c>
      <c r="B71" s="36" t="s">
        <v>88</v>
      </c>
      <c r="C71" s="31" t="s">
        <v>20</v>
      </c>
      <c r="D71" s="32">
        <v>9</v>
      </c>
      <c r="E71" s="33">
        <v>0.93</v>
      </c>
      <c r="F71" s="32">
        <v>9</v>
      </c>
      <c r="G71" s="32">
        <v>20</v>
      </c>
      <c r="H71" s="32">
        <v>39.5</v>
      </c>
      <c r="I71" s="32">
        <v>48</v>
      </c>
      <c r="J71" s="32">
        <v>50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f>((D71*E71)+(F71/2)+(G71/4)+(H71/10)+(I71/10)+(J71/20)+(K71*L71)+(M71*N71)+(O71*P71))*0.3</f>
        <v>8.7360000000000007</v>
      </c>
      <c r="R71" s="11"/>
      <c r="S71" s="11"/>
      <c r="T71" s="11"/>
      <c r="U71" s="11"/>
      <c r="V71" s="11"/>
      <c r="W71" s="11"/>
    </row>
    <row r="72" spans="1:23">
      <c r="A72" s="30">
        <v>8</v>
      </c>
      <c r="B72" s="36" t="s">
        <v>89</v>
      </c>
      <c r="C72" s="31" t="s">
        <v>17</v>
      </c>
      <c r="D72" s="32">
        <v>9</v>
      </c>
      <c r="E72" s="33">
        <v>0.92</v>
      </c>
      <c r="F72" s="32">
        <v>9</v>
      </c>
      <c r="G72" s="32">
        <v>20</v>
      </c>
      <c r="H72" s="32">
        <v>39.5</v>
      </c>
      <c r="I72" s="32">
        <v>48</v>
      </c>
      <c r="J72" s="32">
        <v>50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f>((D72*E72)+(F72/2)+(G72/4)+(H72/10)+(I72/10)+(J72/20)+(K72*L72)+(M72*N72)+(O72*P72))*0.3</f>
        <v>8.7089999999999996</v>
      </c>
      <c r="R72" s="11"/>
      <c r="S72" s="11"/>
      <c r="T72" s="11"/>
      <c r="U72" s="11"/>
      <c r="V72" s="11"/>
      <c r="W72" s="11"/>
    </row>
    <row r="73" spans="1:23">
      <c r="A73" s="30">
        <v>8</v>
      </c>
      <c r="B73" s="36" t="s">
        <v>90</v>
      </c>
      <c r="C73" s="31" t="s">
        <v>17</v>
      </c>
      <c r="D73" s="32">
        <v>9</v>
      </c>
      <c r="E73" s="33">
        <v>0.92</v>
      </c>
      <c r="F73" s="32">
        <v>9</v>
      </c>
      <c r="G73" s="32">
        <v>20</v>
      </c>
      <c r="H73" s="32">
        <v>39.5</v>
      </c>
      <c r="I73" s="32">
        <v>48</v>
      </c>
      <c r="J73" s="32">
        <v>50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f>((D73*E73)+(F73/2)+(G73/4)+(H73/10)+(I73/10)+(J73/20)+(K73*L73)+(M73*N73)+(O73*P73))*0.3</f>
        <v>8.7089999999999996</v>
      </c>
      <c r="R73" s="11"/>
      <c r="S73" s="11"/>
      <c r="T73" s="11"/>
      <c r="U73" s="11"/>
      <c r="V73" s="11"/>
      <c r="W73" s="11"/>
    </row>
    <row r="74" spans="1:23" ht="45">
      <c r="A74" s="35" t="s">
        <v>91</v>
      </c>
      <c r="B74" s="35"/>
      <c r="C74" s="35"/>
      <c r="D74" s="28" t="s">
        <v>53</v>
      </c>
      <c r="E74" s="28" t="s">
        <v>54</v>
      </c>
      <c r="F74" s="28" t="s">
        <v>55</v>
      </c>
      <c r="G74" s="28" t="s">
        <v>56</v>
      </c>
      <c r="H74" s="28" t="s">
        <v>57</v>
      </c>
      <c r="I74" s="28" t="s">
        <v>58</v>
      </c>
      <c r="J74" s="28" t="s">
        <v>59</v>
      </c>
      <c r="K74" s="28" t="s">
        <v>60</v>
      </c>
      <c r="L74" s="28" t="s">
        <v>61</v>
      </c>
      <c r="M74" s="28" t="s">
        <v>62</v>
      </c>
      <c r="N74" s="28" t="s">
        <v>63</v>
      </c>
      <c r="O74" s="28" t="s">
        <v>64</v>
      </c>
      <c r="P74" s="28" t="s">
        <v>65</v>
      </c>
      <c r="Q74" s="29" t="s">
        <v>66</v>
      </c>
      <c r="R74" s="11"/>
      <c r="S74" s="11"/>
      <c r="T74" s="11"/>
      <c r="U74" s="11"/>
      <c r="V74" s="11"/>
      <c r="W74" s="11"/>
    </row>
    <row r="75" spans="1:23">
      <c r="A75" s="30">
        <v>1</v>
      </c>
      <c r="B75" s="36" t="s">
        <v>92</v>
      </c>
      <c r="C75" s="31" t="s">
        <v>41</v>
      </c>
      <c r="D75" s="32">
        <v>11</v>
      </c>
      <c r="E75" s="33">
        <v>1.2</v>
      </c>
      <c r="F75" s="32">
        <v>11</v>
      </c>
      <c r="G75" s="32">
        <v>28</v>
      </c>
      <c r="H75" s="32">
        <v>39.5</v>
      </c>
      <c r="I75" s="32">
        <v>48</v>
      </c>
      <c r="J75" s="32">
        <v>50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f>((D75*E75)+(F75/2)+(G75/4)+(H75/10)+(I75/10)+(J75/20)+(K75*L75)+(M75*N75)+(O75*P75))*0.3</f>
        <v>11.084999999999999</v>
      </c>
      <c r="R75" s="11"/>
      <c r="S75" s="11"/>
      <c r="T75" s="11"/>
      <c r="U75" s="11"/>
      <c r="V75" s="11"/>
      <c r="W75" s="11"/>
    </row>
    <row r="76" spans="1:23">
      <c r="A76" s="30">
        <v>2</v>
      </c>
      <c r="B76" s="36" t="s">
        <v>93</v>
      </c>
      <c r="C76" s="31" t="s">
        <v>20</v>
      </c>
      <c r="D76" s="32">
        <v>11</v>
      </c>
      <c r="E76" s="33">
        <v>1.1299999999999999</v>
      </c>
      <c r="F76" s="32">
        <v>11</v>
      </c>
      <c r="G76" s="32">
        <v>28</v>
      </c>
      <c r="H76" s="32">
        <v>39.5</v>
      </c>
      <c r="I76" s="32">
        <v>48</v>
      </c>
      <c r="J76" s="32">
        <v>50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f>((D76*E76)+(F76/2)+(G76/4)+(H76/10)+(I76/10)+(J76/20)+(K76*L76)+(M76*N76)+(O76*P76))*0.3</f>
        <v>10.853999999999999</v>
      </c>
      <c r="R76" s="11"/>
      <c r="S76" s="11"/>
      <c r="T76" s="11"/>
      <c r="U76" s="11"/>
      <c r="V76" s="11"/>
      <c r="W76" s="11"/>
    </row>
    <row r="77" spans="1:23">
      <c r="A77" s="30">
        <v>3</v>
      </c>
      <c r="B77" s="36" t="s">
        <v>94</v>
      </c>
      <c r="C77" s="31" t="s">
        <v>22</v>
      </c>
      <c r="D77" s="32">
        <v>11</v>
      </c>
      <c r="E77" s="33">
        <v>1.07</v>
      </c>
      <c r="F77" s="32">
        <v>11</v>
      </c>
      <c r="G77" s="32">
        <v>28</v>
      </c>
      <c r="H77" s="32">
        <v>39.5</v>
      </c>
      <c r="I77" s="32">
        <v>48</v>
      </c>
      <c r="J77" s="32">
        <v>50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f>((D77*E77)+(F77/2)+(G77/4)+(H77/10)+(I77/10)+(J77/20)+(K77*L77)+(M77*N77)+(O77*P77))*0.3</f>
        <v>10.656000000000001</v>
      </c>
      <c r="R77" s="11"/>
      <c r="S77" s="11"/>
      <c r="T77" s="11"/>
      <c r="U77" s="11"/>
      <c r="V77" s="11"/>
      <c r="W77" s="11"/>
    </row>
    <row r="78" spans="1:23">
      <c r="A78" s="30">
        <v>4</v>
      </c>
      <c r="B78" s="36" t="s">
        <v>95</v>
      </c>
      <c r="C78" s="31" t="s">
        <v>22</v>
      </c>
      <c r="D78" s="32">
        <v>11</v>
      </c>
      <c r="E78" s="33">
        <v>1.02</v>
      </c>
      <c r="F78" s="32">
        <v>11</v>
      </c>
      <c r="G78" s="32">
        <v>28</v>
      </c>
      <c r="H78" s="32">
        <v>39.5</v>
      </c>
      <c r="I78" s="32">
        <v>48</v>
      </c>
      <c r="J78" s="32">
        <v>50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f>((D78*E78)+(F78/2)+(G78/4)+(H78/10)+(I78/10)+(J78/20)+(K78*L78)+(M78*N78)+(O78*P78))*0.3</f>
        <v>10.491</v>
      </c>
      <c r="R78" s="11"/>
      <c r="S78" s="11"/>
      <c r="T78" s="11"/>
      <c r="U78" s="11"/>
      <c r="V78" s="11"/>
      <c r="W78" s="11"/>
    </row>
    <row r="79" spans="1:23">
      <c r="A79" s="30">
        <v>5</v>
      </c>
      <c r="B79" s="36" t="s">
        <v>96</v>
      </c>
      <c r="C79" s="31" t="s">
        <v>27</v>
      </c>
      <c r="D79" s="32">
        <v>11</v>
      </c>
      <c r="E79" s="33">
        <v>0.98</v>
      </c>
      <c r="F79" s="32">
        <v>11</v>
      </c>
      <c r="G79" s="32">
        <v>28</v>
      </c>
      <c r="H79" s="32">
        <v>39.5</v>
      </c>
      <c r="I79" s="32">
        <v>48</v>
      </c>
      <c r="J79" s="32">
        <v>50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f>((D79*E79)+(F79/2)+(G79/4)+(H79/10)+(I79/10)+(J79/20)+(K79*L79)+(M79*N79)+(O79*P79))*0.3</f>
        <v>10.359</v>
      </c>
      <c r="R79" s="11"/>
      <c r="S79" s="11"/>
      <c r="T79" s="11"/>
      <c r="U79" s="11"/>
      <c r="V79" s="11"/>
      <c r="W79" s="11"/>
    </row>
    <row r="80" spans="1:23">
      <c r="A80" s="30">
        <v>6</v>
      </c>
      <c r="B80" s="36" t="s">
        <v>97</v>
      </c>
      <c r="C80" s="31" t="s">
        <v>22</v>
      </c>
      <c r="D80" s="32">
        <v>11</v>
      </c>
      <c r="E80" s="33">
        <v>0.95</v>
      </c>
      <c r="F80" s="32">
        <v>11</v>
      </c>
      <c r="G80" s="32">
        <v>28</v>
      </c>
      <c r="H80" s="32">
        <v>39.5</v>
      </c>
      <c r="I80" s="32">
        <v>48</v>
      </c>
      <c r="J80" s="32">
        <v>50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f>((D80*E80)+(F80/2)+(G80/4)+(H80/10)+(I80/10)+(J80/20)+(K80*L80)+(M80*N80)+(O80*P80))*0.3</f>
        <v>10.26</v>
      </c>
      <c r="R80" s="11"/>
      <c r="S80" s="11"/>
      <c r="T80" s="11"/>
      <c r="U80" s="11"/>
      <c r="V80" s="11"/>
      <c r="W80" s="11"/>
    </row>
    <row r="81" spans="1:23">
      <c r="A81" s="30">
        <v>7</v>
      </c>
      <c r="B81" s="36" t="s">
        <v>98</v>
      </c>
      <c r="C81" s="31" t="s">
        <v>41</v>
      </c>
      <c r="D81" s="32">
        <v>11</v>
      </c>
      <c r="E81" s="33">
        <v>0.93</v>
      </c>
      <c r="F81" s="32">
        <v>11</v>
      </c>
      <c r="G81" s="32">
        <v>28</v>
      </c>
      <c r="H81" s="32">
        <v>39.5</v>
      </c>
      <c r="I81" s="32">
        <v>48</v>
      </c>
      <c r="J81" s="32">
        <v>50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f>((D81*E81)+(F81/2)+(G81/4)+(H81/10)+(I81/10)+(J81/20)+(K81*L81)+(M81*N81)+(O81*P81))*0.3</f>
        <v>10.194000000000001</v>
      </c>
      <c r="R81" s="11"/>
      <c r="S81" s="11"/>
      <c r="T81" s="11"/>
      <c r="U81" s="11"/>
      <c r="V81" s="11"/>
      <c r="W81" s="11"/>
    </row>
    <row r="82" spans="1:23">
      <c r="A82" s="30">
        <v>8</v>
      </c>
      <c r="B82" s="36" t="s">
        <v>99</v>
      </c>
      <c r="C82" s="31" t="s">
        <v>27</v>
      </c>
      <c r="D82" s="32">
        <v>11</v>
      </c>
      <c r="E82" s="33">
        <v>0.92</v>
      </c>
      <c r="F82" s="32">
        <v>11</v>
      </c>
      <c r="G82" s="32">
        <v>28</v>
      </c>
      <c r="H82" s="32">
        <v>39.5</v>
      </c>
      <c r="I82" s="32">
        <v>48</v>
      </c>
      <c r="J82" s="32">
        <v>50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f>((D82*E82)+(F82/2)+(G82/4)+(H82/10)+(I82/10)+(J82/20)+(K82*L82)+(M82*N82)+(O82*P82))*0.3</f>
        <v>10.161000000000001</v>
      </c>
      <c r="R82" s="11"/>
      <c r="S82" s="11"/>
      <c r="T82" s="11"/>
      <c r="U82" s="11"/>
      <c r="V82" s="11"/>
      <c r="W82" s="11"/>
    </row>
    <row r="83" spans="1:23">
      <c r="A83" s="30">
        <v>9</v>
      </c>
      <c r="B83" s="36" t="s">
        <v>100</v>
      </c>
      <c r="C83" s="31" t="s">
        <v>17</v>
      </c>
      <c r="D83" s="32">
        <v>11</v>
      </c>
      <c r="E83" s="33">
        <v>0.91</v>
      </c>
      <c r="F83" s="32">
        <v>11</v>
      </c>
      <c r="G83" s="32">
        <v>28</v>
      </c>
      <c r="H83" s="32">
        <v>39.5</v>
      </c>
      <c r="I83" s="32">
        <v>48</v>
      </c>
      <c r="J83" s="32">
        <v>50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f>((D83*E83)+(F83/2)+(G83/4)+(H83/10)+(I83/10)+(J83/20)+(K83*L83)+(M83*N83)+(O83*P83))*0.3</f>
        <v>10.127999999999998</v>
      </c>
      <c r="R83" s="11"/>
      <c r="S83" s="11"/>
      <c r="T83" s="11"/>
      <c r="U83" s="11"/>
      <c r="V83" s="11"/>
      <c r="W83" s="11"/>
    </row>
    <row r="84" spans="1:23">
      <c r="A84" s="30">
        <v>9</v>
      </c>
      <c r="B84" s="36" t="s">
        <v>101</v>
      </c>
      <c r="C84" s="31" t="s">
        <v>14</v>
      </c>
      <c r="D84" s="32">
        <v>11</v>
      </c>
      <c r="E84" s="33">
        <v>0.9</v>
      </c>
      <c r="F84" s="32">
        <v>11</v>
      </c>
      <c r="G84" s="32">
        <v>28</v>
      </c>
      <c r="H84" s="32">
        <v>39.5</v>
      </c>
      <c r="I84" s="32">
        <v>48</v>
      </c>
      <c r="J84" s="32">
        <v>50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f>((D84*E84)+(F84/2)+(G84/4)+(H84/10)+(I84/10)+(J84/20)+(K84*L84)+(M84*N84)+(O84*P84))*0.3</f>
        <v>10.094999999999999</v>
      </c>
      <c r="R84" s="11"/>
      <c r="S84" s="11"/>
      <c r="T84" s="11"/>
      <c r="U84" s="11"/>
      <c r="V84" s="11"/>
      <c r="W84" s="11"/>
    </row>
    <row r="85" spans="1:23">
      <c r="A85" s="30">
        <v>9</v>
      </c>
      <c r="B85" s="36" t="s">
        <v>102</v>
      </c>
      <c r="C85" s="31" t="s">
        <v>19</v>
      </c>
      <c r="D85" s="32">
        <v>11</v>
      </c>
      <c r="E85" s="33">
        <v>0.89</v>
      </c>
      <c r="F85" s="32">
        <v>11</v>
      </c>
      <c r="G85" s="32">
        <v>28</v>
      </c>
      <c r="H85" s="32">
        <v>39.5</v>
      </c>
      <c r="I85" s="32">
        <v>48</v>
      </c>
      <c r="J85" s="32">
        <v>50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f>((D85*E85)+(F85/2)+(G85/4)+(H85/10)+(I85/10)+(J85/20)+(K85*L85)+(M85*N85)+(O85*P85))*0.3</f>
        <v>10.061999999999999</v>
      </c>
      <c r="R85" s="11"/>
      <c r="S85" s="11"/>
      <c r="T85" s="11"/>
      <c r="U85" s="11"/>
      <c r="V85" s="11"/>
      <c r="W85" s="11"/>
    </row>
    <row r="86" spans="1:23" ht="45">
      <c r="A86" s="35" t="s">
        <v>103</v>
      </c>
      <c r="B86" s="35"/>
      <c r="C86" s="35"/>
      <c r="D86" s="28" t="s">
        <v>53</v>
      </c>
      <c r="E86" s="28" t="s">
        <v>54</v>
      </c>
      <c r="F86" s="28" t="s">
        <v>55</v>
      </c>
      <c r="G86" s="28" t="s">
        <v>56</v>
      </c>
      <c r="H86" s="28" t="s">
        <v>57</v>
      </c>
      <c r="I86" s="28" t="s">
        <v>58</v>
      </c>
      <c r="J86" s="28" t="s">
        <v>59</v>
      </c>
      <c r="K86" s="28" t="s">
        <v>60</v>
      </c>
      <c r="L86" s="28" t="s">
        <v>61</v>
      </c>
      <c r="M86" s="28" t="s">
        <v>62</v>
      </c>
      <c r="N86" s="28" t="s">
        <v>63</v>
      </c>
      <c r="O86" s="28" t="s">
        <v>64</v>
      </c>
      <c r="P86" s="28" t="s">
        <v>65</v>
      </c>
      <c r="Q86" s="29" t="s">
        <v>66</v>
      </c>
      <c r="R86" s="11"/>
      <c r="S86" s="11"/>
      <c r="T86" s="11"/>
      <c r="U86" s="11"/>
      <c r="V86" s="11"/>
      <c r="W86" s="11"/>
    </row>
    <row r="87" spans="1:23">
      <c r="A87" s="30">
        <v>1</v>
      </c>
      <c r="B87" s="36" t="s">
        <v>104</v>
      </c>
      <c r="C87" s="31" t="s">
        <v>19</v>
      </c>
      <c r="D87" s="32">
        <v>8</v>
      </c>
      <c r="E87" s="33">
        <v>1.2</v>
      </c>
      <c r="F87" s="32">
        <v>8</v>
      </c>
      <c r="G87" s="32">
        <v>24</v>
      </c>
      <c r="H87" s="32">
        <v>39.5</v>
      </c>
      <c r="I87" s="32">
        <v>48</v>
      </c>
      <c r="J87" s="32">
        <v>50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f>((D87*E87)+(F87/2)+(G87/4)+(H87/10)+(I87/10)+(J87/20)+(K87*L87)+(M87*N87)+(O87*P87))*0.3</f>
        <v>9.2550000000000008</v>
      </c>
      <c r="R87" s="11"/>
      <c r="S87" s="11"/>
      <c r="T87" s="11"/>
      <c r="U87" s="11"/>
      <c r="V87" s="11"/>
      <c r="W87" s="11"/>
    </row>
    <row r="88" spans="1:23">
      <c r="A88" s="30">
        <v>2</v>
      </c>
      <c r="B88" s="36" t="s">
        <v>105</v>
      </c>
      <c r="C88" s="31" t="s">
        <v>20</v>
      </c>
      <c r="D88" s="32">
        <v>7</v>
      </c>
      <c r="E88" s="33">
        <v>1.1299999999999999</v>
      </c>
      <c r="F88" s="32">
        <v>8</v>
      </c>
      <c r="G88" s="32">
        <v>24</v>
      </c>
      <c r="H88" s="32">
        <v>39.5</v>
      </c>
      <c r="I88" s="32">
        <v>48</v>
      </c>
      <c r="J88" s="32">
        <v>50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f>((D88*E88)+(F88/2)+(G88/4)+(H88/10)+(I88/10)+(J88/20)+(K88*L88)+(M88*N88)+(O88*P88))*0.3</f>
        <v>8.7479999999999993</v>
      </c>
      <c r="R88" s="11"/>
      <c r="S88" s="11"/>
      <c r="T88" s="11"/>
      <c r="U88" s="11"/>
      <c r="V88" s="11"/>
      <c r="W88" s="11"/>
    </row>
    <row r="89" spans="1:23">
      <c r="A89" s="30">
        <v>3</v>
      </c>
      <c r="B89" s="36" t="s">
        <v>106</v>
      </c>
      <c r="C89" s="31" t="s">
        <v>17</v>
      </c>
      <c r="D89" s="32">
        <v>6</v>
      </c>
      <c r="E89" s="33">
        <v>1.07</v>
      </c>
      <c r="F89" s="32">
        <v>8</v>
      </c>
      <c r="G89" s="32">
        <v>24</v>
      </c>
      <c r="H89" s="32">
        <v>39.5</v>
      </c>
      <c r="I89" s="32">
        <v>48</v>
      </c>
      <c r="J89" s="32">
        <v>50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f>((D89*E89)+(F89/2)+(G89/4)+(H89/10)+(I89/10)+(J89/20)+(K89*L89)+(M89*N89)+(O89*P89))*0.3</f>
        <v>8.3010000000000002</v>
      </c>
      <c r="R89" s="11"/>
      <c r="S89" s="11"/>
      <c r="T89" s="11"/>
      <c r="U89" s="11"/>
      <c r="V89" s="11"/>
      <c r="W89" s="11"/>
    </row>
    <row r="90" spans="1:23">
      <c r="A90" s="30">
        <v>4</v>
      </c>
      <c r="B90" s="36" t="s">
        <v>107</v>
      </c>
      <c r="C90" s="31" t="s">
        <v>19</v>
      </c>
      <c r="D90" s="32">
        <v>5</v>
      </c>
      <c r="E90" s="33">
        <v>1.02</v>
      </c>
      <c r="F90" s="32">
        <v>8</v>
      </c>
      <c r="G90" s="32">
        <v>24</v>
      </c>
      <c r="H90" s="32">
        <v>39.5</v>
      </c>
      <c r="I90" s="32">
        <v>48</v>
      </c>
      <c r="J90" s="32">
        <v>50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f>((D90*E90)+(F90/2)+(G90/4)+(H90/10)+(I90/10)+(J90/20)+(K90*L90)+(M90*N90)+(O90*P90))*0.3</f>
        <v>7.9050000000000002</v>
      </c>
      <c r="R90" s="11"/>
      <c r="S90" s="11"/>
      <c r="T90" s="11"/>
      <c r="U90" s="11"/>
      <c r="V90" s="11"/>
      <c r="W90" s="11"/>
    </row>
    <row r="91" spans="1:23">
      <c r="A91" s="30">
        <v>5</v>
      </c>
      <c r="B91" s="36" t="s">
        <v>108</v>
      </c>
      <c r="C91" s="31" t="s">
        <v>16</v>
      </c>
      <c r="D91" s="32">
        <v>4</v>
      </c>
      <c r="E91" s="33">
        <v>0.98</v>
      </c>
      <c r="F91" s="32">
        <v>8</v>
      </c>
      <c r="G91" s="32">
        <v>24</v>
      </c>
      <c r="H91" s="32">
        <v>39.5</v>
      </c>
      <c r="I91" s="32">
        <v>48</v>
      </c>
      <c r="J91" s="32">
        <v>50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f>((D91*E91)+(F91/2)+(G91/4)+(H91/10)+(I91/10)+(J91/20)+(K91*L91)+(M91*N91)+(O91*P91))*0.3</f>
        <v>7.5510000000000002</v>
      </c>
      <c r="R91" s="11"/>
      <c r="S91" s="11"/>
      <c r="T91" s="11"/>
      <c r="U91" s="11"/>
      <c r="V91" s="11"/>
      <c r="W91" s="11"/>
    </row>
    <row r="92" spans="1:23">
      <c r="A92" s="30">
        <v>6</v>
      </c>
      <c r="B92" s="36" t="s">
        <v>109</v>
      </c>
      <c r="C92" s="31" t="s">
        <v>24</v>
      </c>
      <c r="D92" s="32">
        <v>3</v>
      </c>
      <c r="E92" s="33">
        <v>0.95</v>
      </c>
      <c r="F92" s="32">
        <v>8</v>
      </c>
      <c r="G92" s="32">
        <v>24</v>
      </c>
      <c r="H92" s="32">
        <v>39.5</v>
      </c>
      <c r="I92" s="32">
        <v>48</v>
      </c>
      <c r="J92" s="32">
        <v>50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f>((D92*E92)+(F92/2)+(G92/4)+(H92/10)+(I92/10)+(J92/20)+(K92*L92)+(M92*N92)+(O92*P92))*0.3</f>
        <v>7.23</v>
      </c>
      <c r="R92" s="11"/>
      <c r="S92" s="11"/>
      <c r="T92" s="11"/>
      <c r="U92" s="11"/>
      <c r="V92" s="11"/>
      <c r="W92" s="11"/>
    </row>
    <row r="93" spans="1:23">
      <c r="A93" s="30">
        <v>7</v>
      </c>
      <c r="B93" s="36" t="s">
        <v>110</v>
      </c>
      <c r="C93" s="31" t="s">
        <v>14</v>
      </c>
      <c r="D93" s="32">
        <v>2</v>
      </c>
      <c r="E93" s="33">
        <v>0.93</v>
      </c>
      <c r="F93" s="32">
        <v>8</v>
      </c>
      <c r="G93" s="32">
        <v>24</v>
      </c>
      <c r="H93" s="32">
        <v>39.5</v>
      </c>
      <c r="I93" s="32">
        <v>48</v>
      </c>
      <c r="J93" s="32">
        <v>50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f>((D93*E93)+(F93/2)+(G93/4)+(H93/10)+(I93/10)+(J93/20)+(K93*L93)+(M93*N93)+(O93*P93))*0.3</f>
        <v>6.9329999999999998</v>
      </c>
      <c r="R93" s="11"/>
      <c r="S93" s="11"/>
      <c r="T93" s="11"/>
      <c r="U93" s="11"/>
      <c r="V93" s="11"/>
      <c r="W93" s="11"/>
    </row>
    <row r="94" spans="1:23">
      <c r="A94" s="30">
        <v>8</v>
      </c>
      <c r="B94" s="36" t="s">
        <v>111</v>
      </c>
      <c r="C94" s="31" t="s">
        <v>17</v>
      </c>
      <c r="D94" s="32">
        <v>1</v>
      </c>
      <c r="E94" s="33">
        <v>0.92</v>
      </c>
      <c r="F94" s="32">
        <v>8</v>
      </c>
      <c r="G94" s="32">
        <v>24</v>
      </c>
      <c r="H94" s="32">
        <v>39.5</v>
      </c>
      <c r="I94" s="32">
        <v>48</v>
      </c>
      <c r="J94" s="32">
        <v>50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f>((D94*E94)+(F94/2)+(G94/4)+(H94/10)+(I94/10)+(J94/20)+(K94*L94)+(M94*N94)+(O94*P94))*0.3</f>
        <v>6.6510000000000007</v>
      </c>
      <c r="R94" s="11"/>
      <c r="S94" s="11"/>
      <c r="T94" s="11"/>
      <c r="U94" s="11"/>
      <c r="V94" s="11"/>
      <c r="W94" s="11"/>
    </row>
    <row r="95" spans="1:23" ht="45">
      <c r="A95" s="35" t="s">
        <v>112</v>
      </c>
      <c r="B95" s="35"/>
      <c r="C95" s="35"/>
      <c r="D95" s="28" t="s">
        <v>53</v>
      </c>
      <c r="E95" s="28" t="s">
        <v>54</v>
      </c>
      <c r="F95" s="28" t="s">
        <v>55</v>
      </c>
      <c r="G95" s="28" t="s">
        <v>56</v>
      </c>
      <c r="H95" s="28" t="s">
        <v>57</v>
      </c>
      <c r="I95" s="28" t="s">
        <v>58</v>
      </c>
      <c r="J95" s="28" t="s">
        <v>59</v>
      </c>
      <c r="K95" s="28" t="s">
        <v>60</v>
      </c>
      <c r="L95" s="28" t="s">
        <v>61</v>
      </c>
      <c r="M95" s="28" t="s">
        <v>62</v>
      </c>
      <c r="N95" s="28" t="s">
        <v>63</v>
      </c>
      <c r="O95" s="28" t="s">
        <v>64</v>
      </c>
      <c r="P95" s="28" t="s">
        <v>65</v>
      </c>
      <c r="Q95" s="29" t="s">
        <v>66</v>
      </c>
      <c r="R95" s="11"/>
      <c r="S95" s="11"/>
      <c r="T95" s="11"/>
      <c r="U95" s="11"/>
      <c r="V95" s="11"/>
      <c r="W95" s="11"/>
    </row>
    <row r="96" spans="1:23">
      <c r="A96" s="30">
        <v>1</v>
      </c>
      <c r="B96" s="36" t="s">
        <v>113</v>
      </c>
      <c r="C96" s="31" t="s">
        <v>38</v>
      </c>
      <c r="D96" s="32">
        <v>8</v>
      </c>
      <c r="E96" s="33">
        <v>1.2</v>
      </c>
      <c r="F96" s="32">
        <v>8</v>
      </c>
      <c r="G96" s="32">
        <v>28</v>
      </c>
      <c r="H96" s="32">
        <v>39.5</v>
      </c>
      <c r="I96" s="32">
        <v>48</v>
      </c>
      <c r="J96" s="32">
        <v>50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f>((D96*E96)+(F96/2)+(G96/4)+(H96/10)+(I96/10)+(J96/20)+(K96*L96)+(M96*N96)+(O96*P96))*0.3</f>
        <v>9.5549999999999997</v>
      </c>
      <c r="R96" s="11"/>
      <c r="S96" s="11"/>
      <c r="T96" s="11"/>
      <c r="U96" s="11"/>
      <c r="V96" s="11"/>
      <c r="W96" s="11"/>
    </row>
    <row r="97" spans="1:23">
      <c r="A97" s="30">
        <v>2</v>
      </c>
      <c r="B97" s="36" t="s">
        <v>114</v>
      </c>
      <c r="C97" s="31" t="s">
        <v>16</v>
      </c>
      <c r="D97" s="32">
        <v>7</v>
      </c>
      <c r="E97" s="33">
        <v>1.1299999999999999</v>
      </c>
      <c r="F97" s="32">
        <v>8</v>
      </c>
      <c r="G97" s="32">
        <v>28</v>
      </c>
      <c r="H97" s="32">
        <v>39.5</v>
      </c>
      <c r="I97" s="32">
        <v>48</v>
      </c>
      <c r="J97" s="32">
        <v>50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f t="shared" ref="Q97:Q103" si="1">((D97*E97)+(F97/2)+(G97/4)+(H97/10)+(I97/10)+(J97/20)+(K97*L97)+(M97*N97)+(O97*P97))*0.3</f>
        <v>9.048</v>
      </c>
      <c r="R97" s="11"/>
      <c r="S97" s="11"/>
      <c r="T97" s="11"/>
      <c r="U97" s="11"/>
      <c r="V97" s="11"/>
      <c r="W97" s="11"/>
    </row>
    <row r="98" spans="1:23">
      <c r="A98" s="30">
        <v>3</v>
      </c>
      <c r="B98" s="36" t="s">
        <v>115</v>
      </c>
      <c r="C98" s="31" t="s">
        <v>45</v>
      </c>
      <c r="D98" s="32">
        <v>6</v>
      </c>
      <c r="E98" s="33">
        <v>1.07</v>
      </c>
      <c r="F98" s="32">
        <v>8</v>
      </c>
      <c r="G98" s="32">
        <v>28</v>
      </c>
      <c r="H98" s="32">
        <v>39.5</v>
      </c>
      <c r="I98" s="32">
        <v>48</v>
      </c>
      <c r="J98" s="32">
        <v>50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f t="shared" si="1"/>
        <v>8.6010000000000009</v>
      </c>
      <c r="R98" s="11"/>
      <c r="S98" s="11"/>
      <c r="T98" s="11"/>
      <c r="U98" s="11"/>
      <c r="V98" s="11"/>
      <c r="W98" s="11"/>
    </row>
    <row r="99" spans="1:23">
      <c r="A99" s="30">
        <v>4</v>
      </c>
      <c r="B99" s="36" t="s">
        <v>116</v>
      </c>
      <c r="C99" s="31" t="s">
        <v>19</v>
      </c>
      <c r="D99" s="32">
        <v>5</v>
      </c>
      <c r="E99" s="33">
        <v>1.02</v>
      </c>
      <c r="F99" s="32">
        <v>8</v>
      </c>
      <c r="G99" s="32">
        <v>28</v>
      </c>
      <c r="H99" s="32">
        <v>39.5</v>
      </c>
      <c r="I99" s="32">
        <v>48</v>
      </c>
      <c r="J99" s="32">
        <v>50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f t="shared" si="1"/>
        <v>8.2050000000000001</v>
      </c>
      <c r="R99" s="11"/>
      <c r="S99" s="11"/>
      <c r="T99" s="11"/>
      <c r="U99" s="11"/>
      <c r="V99" s="11"/>
      <c r="W99" s="11"/>
    </row>
    <row r="100" spans="1:23">
      <c r="A100" s="30">
        <v>5</v>
      </c>
      <c r="B100" s="36" t="s">
        <v>117</v>
      </c>
      <c r="C100" s="31" t="s">
        <v>17</v>
      </c>
      <c r="D100" s="32">
        <v>4</v>
      </c>
      <c r="E100" s="33">
        <v>0.98</v>
      </c>
      <c r="F100" s="32">
        <v>8</v>
      </c>
      <c r="G100" s="32">
        <v>28</v>
      </c>
      <c r="H100" s="32">
        <v>39.5</v>
      </c>
      <c r="I100" s="32">
        <v>48</v>
      </c>
      <c r="J100" s="32">
        <v>50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f t="shared" si="1"/>
        <v>7.851</v>
      </c>
      <c r="R100" s="11"/>
      <c r="S100" s="11"/>
      <c r="T100" s="11"/>
      <c r="U100" s="11"/>
      <c r="V100" s="11"/>
      <c r="W100" s="11"/>
    </row>
    <row r="101" spans="1:23">
      <c r="A101" s="30">
        <v>6</v>
      </c>
      <c r="B101" s="36" t="s">
        <v>118</v>
      </c>
      <c r="C101" s="31" t="s">
        <v>14</v>
      </c>
      <c r="D101" s="32">
        <v>3</v>
      </c>
      <c r="E101" s="33">
        <v>0.95</v>
      </c>
      <c r="F101" s="32">
        <v>8</v>
      </c>
      <c r="G101" s="32">
        <v>28</v>
      </c>
      <c r="H101" s="32">
        <v>39.5</v>
      </c>
      <c r="I101" s="32">
        <v>48</v>
      </c>
      <c r="J101" s="32">
        <v>50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f t="shared" si="1"/>
        <v>7.53</v>
      </c>
      <c r="R101" s="11"/>
      <c r="S101" s="11"/>
      <c r="T101" s="11"/>
      <c r="U101" s="11"/>
      <c r="V101" s="11"/>
      <c r="W101" s="11"/>
    </row>
    <row r="102" spans="1:23">
      <c r="A102" s="30">
        <v>7</v>
      </c>
      <c r="B102" s="36" t="s">
        <v>119</v>
      </c>
      <c r="C102" s="31" t="s">
        <v>22</v>
      </c>
      <c r="D102" s="32">
        <v>2</v>
      </c>
      <c r="E102" s="33">
        <v>0.93</v>
      </c>
      <c r="F102" s="32">
        <v>8</v>
      </c>
      <c r="G102" s="32">
        <v>28</v>
      </c>
      <c r="H102" s="32">
        <v>39.5</v>
      </c>
      <c r="I102" s="32">
        <v>48</v>
      </c>
      <c r="J102" s="32">
        <v>50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f t="shared" si="1"/>
        <v>7.2329999999999997</v>
      </c>
      <c r="R102" s="11"/>
      <c r="S102" s="11"/>
      <c r="T102" s="11"/>
      <c r="U102" s="11"/>
      <c r="V102" s="11"/>
      <c r="W102" s="11"/>
    </row>
    <row r="103" spans="1:23">
      <c r="A103" s="30">
        <v>8</v>
      </c>
      <c r="B103" s="36" t="s">
        <v>120</v>
      </c>
      <c r="C103" s="31" t="s">
        <v>36</v>
      </c>
      <c r="D103" s="32">
        <v>1</v>
      </c>
      <c r="E103" s="33">
        <v>0.92</v>
      </c>
      <c r="F103" s="32">
        <v>8</v>
      </c>
      <c r="G103" s="32">
        <v>28</v>
      </c>
      <c r="H103" s="32">
        <v>39.5</v>
      </c>
      <c r="I103" s="32">
        <v>48</v>
      </c>
      <c r="J103" s="32">
        <v>50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f t="shared" si="1"/>
        <v>6.9510000000000005</v>
      </c>
      <c r="R103" s="11"/>
      <c r="S103" s="11"/>
      <c r="T103" s="11"/>
      <c r="U103" s="11"/>
      <c r="V103" s="11"/>
      <c r="W103" s="11"/>
    </row>
    <row r="104" spans="1:23" ht="45">
      <c r="A104" s="35" t="s">
        <v>121</v>
      </c>
      <c r="B104" s="35"/>
      <c r="C104" s="35"/>
      <c r="D104" s="28" t="s">
        <v>53</v>
      </c>
      <c r="E104" s="28" t="s">
        <v>54</v>
      </c>
      <c r="F104" s="28" t="s">
        <v>55</v>
      </c>
      <c r="G104" s="28" t="s">
        <v>56</v>
      </c>
      <c r="H104" s="28" t="s">
        <v>57</v>
      </c>
      <c r="I104" s="28" t="s">
        <v>58</v>
      </c>
      <c r="J104" s="28" t="s">
        <v>59</v>
      </c>
      <c r="K104" s="28" t="s">
        <v>60</v>
      </c>
      <c r="L104" s="28" t="s">
        <v>61</v>
      </c>
      <c r="M104" s="28" t="s">
        <v>62</v>
      </c>
      <c r="N104" s="28" t="s">
        <v>63</v>
      </c>
      <c r="O104" s="28" t="s">
        <v>64</v>
      </c>
      <c r="P104" s="28" t="s">
        <v>65</v>
      </c>
      <c r="Q104" s="29" t="s">
        <v>66</v>
      </c>
      <c r="R104" s="11"/>
      <c r="S104" s="11"/>
      <c r="T104" s="11"/>
      <c r="U104" s="11"/>
      <c r="V104" s="11"/>
      <c r="W104" s="11"/>
    </row>
    <row r="105" spans="1:23">
      <c r="A105" s="30">
        <v>1</v>
      </c>
      <c r="B105" s="38" t="s">
        <v>122</v>
      </c>
      <c r="C105" s="31" t="s">
        <v>33</v>
      </c>
      <c r="D105" s="32">
        <v>5</v>
      </c>
      <c r="E105" s="33">
        <v>1.2</v>
      </c>
      <c r="F105" s="32">
        <v>5</v>
      </c>
      <c r="G105" s="32">
        <v>16</v>
      </c>
      <c r="H105" s="32">
        <v>39.5</v>
      </c>
      <c r="I105" s="32">
        <v>48</v>
      </c>
      <c r="J105" s="32">
        <v>50</v>
      </c>
      <c r="K105" s="32">
        <v>0.15</v>
      </c>
      <c r="L105" s="32">
        <v>8</v>
      </c>
      <c r="M105" s="32">
        <v>0</v>
      </c>
      <c r="N105" s="32">
        <v>0</v>
      </c>
      <c r="O105" s="32">
        <v>0</v>
      </c>
      <c r="P105" s="32">
        <v>0</v>
      </c>
      <c r="Q105" s="32">
        <f>((D105*E105)+(F105/2)+(G105/4)+(H105/10)+(I105/10)+(J105/20)+(K105*L105)+(M105*N105)+(O105*P105))*0.7</f>
        <v>17.465</v>
      </c>
      <c r="R105" s="11"/>
      <c r="S105" s="11"/>
      <c r="T105" s="11"/>
      <c r="U105" s="11"/>
      <c r="V105" s="11"/>
      <c r="W105" s="11"/>
    </row>
    <row r="106" spans="1:23">
      <c r="A106" s="30">
        <v>2</v>
      </c>
      <c r="B106" s="39" t="s">
        <v>123</v>
      </c>
      <c r="C106" s="31" t="s">
        <v>14</v>
      </c>
      <c r="D106" s="32">
        <v>4</v>
      </c>
      <c r="E106" s="33">
        <v>1.1299999999999999</v>
      </c>
      <c r="F106" s="32">
        <v>5</v>
      </c>
      <c r="G106" s="32">
        <v>16</v>
      </c>
      <c r="H106" s="32">
        <v>39.5</v>
      </c>
      <c r="I106" s="32">
        <v>48</v>
      </c>
      <c r="J106" s="32">
        <v>50</v>
      </c>
      <c r="K106" s="32">
        <v>0.15</v>
      </c>
      <c r="L106" s="32">
        <v>8</v>
      </c>
      <c r="M106" s="32">
        <v>0</v>
      </c>
      <c r="N106" s="32">
        <v>0</v>
      </c>
      <c r="O106" s="32">
        <v>0</v>
      </c>
      <c r="P106" s="32">
        <v>0</v>
      </c>
      <c r="Q106" s="32">
        <f>((D106*E106)+(F106/2)+(G106/4)+(H106/10)+(I106/10)+(J106/20)+(K106*L106)+(M106*N106)+(O106*P106))*0.7</f>
        <v>16.428999999999998</v>
      </c>
      <c r="R106" s="11"/>
      <c r="S106" s="11"/>
      <c r="T106" s="11"/>
      <c r="U106" s="11"/>
      <c r="V106" s="11"/>
      <c r="W106" s="11"/>
    </row>
    <row r="107" spans="1:23">
      <c r="A107" s="30">
        <v>3</v>
      </c>
      <c r="B107" s="39" t="s">
        <v>124</v>
      </c>
      <c r="C107" s="31" t="s">
        <v>39</v>
      </c>
      <c r="D107" s="32">
        <v>3</v>
      </c>
      <c r="E107" s="33">
        <v>1.07</v>
      </c>
      <c r="F107" s="32">
        <v>5</v>
      </c>
      <c r="G107" s="32">
        <v>16</v>
      </c>
      <c r="H107" s="32">
        <v>39.5</v>
      </c>
      <c r="I107" s="32">
        <v>48</v>
      </c>
      <c r="J107" s="32">
        <v>50</v>
      </c>
      <c r="K107" s="32">
        <v>0.15</v>
      </c>
      <c r="L107" s="32">
        <v>8</v>
      </c>
      <c r="M107" s="32">
        <v>0</v>
      </c>
      <c r="N107" s="32">
        <v>0</v>
      </c>
      <c r="O107" s="32">
        <v>0</v>
      </c>
      <c r="P107" s="32">
        <v>0</v>
      </c>
      <c r="Q107" s="32">
        <f>((D107*E107)+(F107/2)+(G107/4)+(H107/10)+(I107/10)+(J107/20)+(K107*L107)+(M107*N107)+(O107*P107))*0.7</f>
        <v>15.511999999999999</v>
      </c>
      <c r="R107" s="11"/>
      <c r="S107" s="11"/>
      <c r="T107" s="11"/>
      <c r="U107" s="11"/>
      <c r="V107" s="11"/>
      <c r="W107" s="11"/>
    </row>
    <row r="108" spans="1:23">
      <c r="A108" s="30">
        <v>4</v>
      </c>
      <c r="B108" s="38" t="s">
        <v>125</v>
      </c>
      <c r="C108" s="31" t="s">
        <v>39</v>
      </c>
      <c r="D108" s="32">
        <v>2</v>
      </c>
      <c r="E108" s="33">
        <v>1.02</v>
      </c>
      <c r="F108" s="32">
        <v>5</v>
      </c>
      <c r="G108" s="32">
        <v>16</v>
      </c>
      <c r="H108" s="32">
        <v>39.5</v>
      </c>
      <c r="I108" s="32">
        <v>48</v>
      </c>
      <c r="J108" s="32">
        <v>50</v>
      </c>
      <c r="K108" s="32">
        <v>0.15</v>
      </c>
      <c r="L108" s="32">
        <v>8</v>
      </c>
      <c r="M108" s="32">
        <v>0</v>
      </c>
      <c r="N108" s="32">
        <v>0</v>
      </c>
      <c r="O108" s="32">
        <v>0</v>
      </c>
      <c r="P108" s="32">
        <v>0</v>
      </c>
      <c r="Q108" s="32">
        <f>((D108*E108)+(F108/2)+(G108/4)+(H108/10)+(I108/10)+(J108/20)+(K108*L108)+(M108*N108)+(O108*P108))*0.7</f>
        <v>14.692999999999998</v>
      </c>
      <c r="R108" s="11"/>
      <c r="S108" s="11"/>
      <c r="T108" s="11"/>
      <c r="U108" s="11"/>
      <c r="V108" s="11"/>
      <c r="W108" s="11"/>
    </row>
    <row r="109" spans="1:23">
      <c r="A109" s="30">
        <v>5</v>
      </c>
      <c r="B109" s="38" t="s">
        <v>126</v>
      </c>
      <c r="C109" s="31" t="s">
        <v>20</v>
      </c>
      <c r="D109" s="32">
        <v>1</v>
      </c>
      <c r="E109" s="33">
        <v>0.98</v>
      </c>
      <c r="F109" s="32">
        <v>5</v>
      </c>
      <c r="G109" s="32">
        <v>16</v>
      </c>
      <c r="H109" s="32">
        <v>39.5</v>
      </c>
      <c r="I109" s="32">
        <v>48</v>
      </c>
      <c r="J109" s="32">
        <v>50</v>
      </c>
      <c r="K109" s="32">
        <v>0.15</v>
      </c>
      <c r="L109" s="32">
        <v>8</v>
      </c>
      <c r="M109" s="32">
        <v>0</v>
      </c>
      <c r="N109" s="32">
        <v>0</v>
      </c>
      <c r="O109" s="32">
        <v>0</v>
      </c>
      <c r="P109" s="32">
        <v>0</v>
      </c>
      <c r="Q109" s="32">
        <f>((D109*E109)+(F109/2)+(G109/4)+(H109/10)+(I109/10)+(J109/20)+(K109*L109)+(M109*N109)+(O109*P109))*0.7</f>
        <v>13.950999999999999</v>
      </c>
      <c r="R109" s="11"/>
      <c r="S109" s="11"/>
      <c r="T109" s="11"/>
      <c r="U109" s="11"/>
      <c r="V109" s="11"/>
      <c r="W109" s="11"/>
    </row>
    <row r="110" spans="1:23" ht="45">
      <c r="A110" s="35" t="s">
        <v>127</v>
      </c>
      <c r="B110" s="35"/>
      <c r="C110" s="35"/>
      <c r="D110" s="28" t="s">
        <v>53</v>
      </c>
      <c r="E110" s="28" t="s">
        <v>54</v>
      </c>
      <c r="F110" s="28" t="s">
        <v>55</v>
      </c>
      <c r="G110" s="28" t="s">
        <v>56</v>
      </c>
      <c r="H110" s="28" t="s">
        <v>57</v>
      </c>
      <c r="I110" s="28" t="s">
        <v>58</v>
      </c>
      <c r="J110" s="28" t="s">
        <v>59</v>
      </c>
      <c r="K110" s="28" t="s">
        <v>60</v>
      </c>
      <c r="L110" s="28" t="s">
        <v>61</v>
      </c>
      <c r="M110" s="28" t="s">
        <v>62</v>
      </c>
      <c r="N110" s="28" t="s">
        <v>63</v>
      </c>
      <c r="O110" s="28" t="s">
        <v>64</v>
      </c>
      <c r="P110" s="28" t="s">
        <v>65</v>
      </c>
      <c r="Q110" s="29" t="s">
        <v>66</v>
      </c>
      <c r="R110" s="11"/>
      <c r="S110" s="11"/>
      <c r="T110" s="11"/>
      <c r="U110" s="11"/>
      <c r="V110" s="11"/>
      <c r="W110" s="11"/>
    </row>
    <row r="111" spans="1:23">
      <c r="A111" s="30">
        <v>1</v>
      </c>
      <c r="B111" s="37" t="s">
        <v>128</v>
      </c>
      <c r="C111" s="31" t="s">
        <v>14</v>
      </c>
      <c r="D111" s="32">
        <v>4</v>
      </c>
      <c r="E111" s="33">
        <v>1.2</v>
      </c>
      <c r="F111" s="32">
        <v>4</v>
      </c>
      <c r="G111" s="32">
        <v>16</v>
      </c>
      <c r="H111" s="32">
        <v>39.5</v>
      </c>
      <c r="I111" s="32">
        <v>48</v>
      </c>
      <c r="J111" s="32">
        <v>50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f>((D111*E111)+(F111/2)+(G111/4)+(H111/10)+(I111/10)+(J111/20)+(K111*L111)+(M111*N111)+(O111*P111))*0.3</f>
        <v>6.6150000000000002</v>
      </c>
      <c r="R111" s="11"/>
      <c r="S111" s="11"/>
      <c r="T111" s="11"/>
      <c r="U111" s="11"/>
      <c r="V111" s="11"/>
      <c r="W111" s="11"/>
    </row>
    <row r="112" spans="1:23">
      <c r="A112" s="30">
        <v>2</v>
      </c>
      <c r="B112" s="37" t="s">
        <v>129</v>
      </c>
      <c r="C112" s="31" t="s">
        <v>17</v>
      </c>
      <c r="D112" s="32">
        <v>3</v>
      </c>
      <c r="E112" s="33">
        <v>1.1299999999999999</v>
      </c>
      <c r="F112" s="32">
        <v>4</v>
      </c>
      <c r="G112" s="32">
        <v>16</v>
      </c>
      <c r="H112" s="32">
        <v>39.5</v>
      </c>
      <c r="I112" s="32">
        <v>48</v>
      </c>
      <c r="J112" s="32">
        <v>50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f>((D112*E112)+(F112/2)+(G112/4)+(H112/10)+(I112/10)+(J112/20)+(K112*L112)+(M112*N112)+(O112*P112))*0.3</f>
        <v>6.1920000000000002</v>
      </c>
      <c r="R112" s="11"/>
      <c r="S112" s="11"/>
      <c r="T112" s="11"/>
      <c r="U112" s="11"/>
      <c r="V112" s="11"/>
      <c r="W112" s="11"/>
    </row>
    <row r="113" spans="1:23">
      <c r="A113" s="30">
        <v>3</v>
      </c>
      <c r="B113" s="34" t="s">
        <v>130</v>
      </c>
      <c r="C113" s="31" t="s">
        <v>20</v>
      </c>
      <c r="D113" s="32">
        <v>2</v>
      </c>
      <c r="E113" s="33">
        <v>1.07</v>
      </c>
      <c r="F113" s="32">
        <v>4</v>
      </c>
      <c r="G113" s="32">
        <v>16</v>
      </c>
      <c r="H113" s="32">
        <v>39.5</v>
      </c>
      <c r="I113" s="32">
        <v>48</v>
      </c>
      <c r="J113" s="32">
        <v>50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f>((D113*E113)+(F113/2)+(G113/4)+(H113/10)+(I113/10)+(J113/20)+(K113*L113)+(M113*N113)+(O113*P113))*0.3</f>
        <v>5.8170000000000002</v>
      </c>
      <c r="R113" s="11"/>
      <c r="S113" s="11"/>
      <c r="T113" s="11"/>
      <c r="U113" s="11"/>
      <c r="V113" s="11"/>
      <c r="W113" s="11"/>
    </row>
    <row r="114" spans="1:23">
      <c r="A114" s="30">
        <v>4</v>
      </c>
      <c r="B114" s="37" t="s">
        <v>131</v>
      </c>
      <c r="C114" s="31" t="s">
        <v>19</v>
      </c>
      <c r="D114" s="32">
        <v>1</v>
      </c>
      <c r="E114" s="33">
        <v>1.02</v>
      </c>
      <c r="F114" s="32">
        <v>4</v>
      </c>
      <c r="G114" s="32">
        <v>16</v>
      </c>
      <c r="H114" s="32">
        <v>39.5</v>
      </c>
      <c r="I114" s="32">
        <v>48</v>
      </c>
      <c r="J114" s="32">
        <v>50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f>((D114*E114)+(F114/2)+(G114/4)+(H114/10)+(I114/10)+(J114/20)+(K114*L114)+(M114*N114)+(O114*P114))*0.3</f>
        <v>5.4809999999999999</v>
      </c>
      <c r="R114" s="11"/>
      <c r="S114" s="11"/>
      <c r="T114" s="11"/>
      <c r="U114" s="11"/>
      <c r="V114" s="11"/>
      <c r="W114" s="11"/>
    </row>
    <row r="115" spans="1:23" ht="45">
      <c r="A115" s="35" t="s">
        <v>132</v>
      </c>
      <c r="B115" s="35"/>
      <c r="C115" s="35"/>
      <c r="D115" s="28" t="s">
        <v>53</v>
      </c>
      <c r="E115" s="28" t="s">
        <v>54</v>
      </c>
      <c r="F115" s="28" t="s">
        <v>55</v>
      </c>
      <c r="G115" s="28" t="s">
        <v>56</v>
      </c>
      <c r="H115" s="28" t="s">
        <v>57</v>
      </c>
      <c r="I115" s="28" t="s">
        <v>58</v>
      </c>
      <c r="J115" s="28" t="s">
        <v>59</v>
      </c>
      <c r="K115" s="28" t="s">
        <v>60</v>
      </c>
      <c r="L115" s="28" t="s">
        <v>61</v>
      </c>
      <c r="M115" s="28" t="s">
        <v>62</v>
      </c>
      <c r="N115" s="28" t="s">
        <v>63</v>
      </c>
      <c r="O115" s="28" t="s">
        <v>64</v>
      </c>
      <c r="P115" s="28" t="s">
        <v>65</v>
      </c>
      <c r="Q115" s="29" t="s">
        <v>66</v>
      </c>
      <c r="R115" s="11"/>
      <c r="S115" s="11"/>
      <c r="T115" s="11"/>
      <c r="U115" s="11"/>
      <c r="V115" s="11"/>
      <c r="W115" s="11"/>
    </row>
    <row r="116" spans="1:23">
      <c r="A116" s="30">
        <v>1</v>
      </c>
      <c r="B116" s="38" t="s">
        <v>133</v>
      </c>
      <c r="C116" s="31" t="s">
        <v>14</v>
      </c>
      <c r="D116" s="32">
        <v>43</v>
      </c>
      <c r="E116" s="33">
        <v>1.2</v>
      </c>
      <c r="F116" s="32">
        <v>43</v>
      </c>
      <c r="G116" s="32">
        <v>56</v>
      </c>
      <c r="H116" s="32">
        <v>39.5</v>
      </c>
      <c r="I116" s="32">
        <v>48</v>
      </c>
      <c r="J116" s="32">
        <v>50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f>((D116*E116)+(F116/2)+(G116/4)+(H116/10)+(I116/10)+(J116/20)+(K116*L116)+(M116*N116)+(O116*P116))*0.15</f>
        <v>14.752499999999998</v>
      </c>
      <c r="R116" s="11"/>
      <c r="S116" s="11"/>
      <c r="T116" s="11"/>
      <c r="U116" s="11"/>
      <c r="V116" s="11"/>
      <c r="W116" s="11"/>
    </row>
    <row r="117" spans="1:23">
      <c r="A117" s="30">
        <v>2</v>
      </c>
      <c r="B117" s="38" t="s">
        <v>134</v>
      </c>
      <c r="C117" s="31" t="s">
        <v>19</v>
      </c>
      <c r="D117" s="32">
        <v>42</v>
      </c>
      <c r="E117" s="33">
        <v>1.1299999999999999</v>
      </c>
      <c r="F117" s="32">
        <v>43</v>
      </c>
      <c r="G117" s="32">
        <v>56</v>
      </c>
      <c r="H117" s="32">
        <v>39.5</v>
      </c>
      <c r="I117" s="32">
        <v>48</v>
      </c>
      <c r="J117" s="32">
        <v>50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f t="shared" ref="Q117:Q158" si="2">((D117*E117)+(F117/2)+(G117/4)+(H117/10)+(I117/10)+(J117/20)+(K117*L117)+(M117*N117)+(O117*P117))*0.15</f>
        <v>14.131499999999999</v>
      </c>
      <c r="R117" s="11"/>
      <c r="S117" s="11"/>
      <c r="T117" s="11"/>
      <c r="U117" s="11"/>
      <c r="V117" s="11"/>
      <c r="W117" s="11"/>
    </row>
    <row r="118" spans="1:23">
      <c r="A118" s="30">
        <v>3</v>
      </c>
      <c r="B118" s="38" t="s">
        <v>135</v>
      </c>
      <c r="C118" s="31" t="s">
        <v>31</v>
      </c>
      <c r="D118" s="32">
        <v>41</v>
      </c>
      <c r="E118" s="33">
        <v>1.07</v>
      </c>
      <c r="F118" s="32">
        <v>43</v>
      </c>
      <c r="G118" s="32">
        <v>56</v>
      </c>
      <c r="H118" s="32">
        <v>39.5</v>
      </c>
      <c r="I118" s="32">
        <v>48</v>
      </c>
      <c r="J118" s="32">
        <v>50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f t="shared" si="2"/>
        <v>13.593</v>
      </c>
      <c r="R118" s="11"/>
      <c r="S118" s="11"/>
      <c r="T118" s="11"/>
      <c r="U118" s="11"/>
      <c r="V118" s="11"/>
      <c r="W118" s="11"/>
    </row>
    <row r="119" spans="1:23">
      <c r="A119" s="30">
        <v>4</v>
      </c>
      <c r="B119" s="38" t="s">
        <v>136</v>
      </c>
      <c r="C119" s="31" t="s">
        <v>31</v>
      </c>
      <c r="D119" s="32">
        <v>40</v>
      </c>
      <c r="E119" s="33">
        <v>1.02</v>
      </c>
      <c r="F119" s="32">
        <v>43</v>
      </c>
      <c r="G119" s="32">
        <v>56</v>
      </c>
      <c r="H119" s="32">
        <v>39.5</v>
      </c>
      <c r="I119" s="32">
        <v>48</v>
      </c>
      <c r="J119" s="32">
        <v>50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f t="shared" si="2"/>
        <v>13.132499999999999</v>
      </c>
      <c r="R119" s="11"/>
      <c r="S119" s="11"/>
      <c r="T119" s="11"/>
      <c r="U119" s="11"/>
      <c r="V119" s="11"/>
      <c r="W119" s="11"/>
    </row>
    <row r="120" spans="1:23">
      <c r="A120" s="30">
        <v>5</v>
      </c>
      <c r="B120" s="38" t="s">
        <v>137</v>
      </c>
      <c r="C120" s="31" t="s">
        <v>41</v>
      </c>
      <c r="D120" s="32">
        <v>39</v>
      </c>
      <c r="E120" s="33">
        <v>0.98</v>
      </c>
      <c r="F120" s="32">
        <v>43</v>
      </c>
      <c r="G120" s="32">
        <v>56</v>
      </c>
      <c r="H120" s="32">
        <v>39.5</v>
      </c>
      <c r="I120" s="32">
        <v>48</v>
      </c>
      <c r="J120" s="32">
        <v>50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f t="shared" si="2"/>
        <v>12.7455</v>
      </c>
      <c r="R120" s="11"/>
      <c r="S120" s="11"/>
      <c r="T120" s="11"/>
      <c r="U120" s="11"/>
      <c r="V120" s="11"/>
      <c r="W120" s="11"/>
    </row>
    <row r="121" spans="1:23">
      <c r="A121" s="30">
        <v>6</v>
      </c>
      <c r="B121" s="38" t="s">
        <v>138</v>
      </c>
      <c r="C121" s="31" t="s">
        <v>14</v>
      </c>
      <c r="D121" s="32">
        <v>38</v>
      </c>
      <c r="E121" s="33">
        <v>0.95</v>
      </c>
      <c r="F121" s="32">
        <v>43</v>
      </c>
      <c r="G121" s="32">
        <v>56</v>
      </c>
      <c r="H121" s="32">
        <v>39.5</v>
      </c>
      <c r="I121" s="32">
        <v>48</v>
      </c>
      <c r="J121" s="32">
        <v>50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f t="shared" si="2"/>
        <v>12.427499999999998</v>
      </c>
      <c r="R121" s="11"/>
      <c r="S121" s="11"/>
      <c r="T121" s="11"/>
      <c r="U121" s="11"/>
      <c r="V121" s="11"/>
      <c r="W121" s="11"/>
    </row>
    <row r="122" spans="1:23">
      <c r="A122" s="30">
        <v>7</v>
      </c>
      <c r="B122" s="38" t="s">
        <v>139</v>
      </c>
      <c r="C122" s="31" t="s">
        <v>27</v>
      </c>
      <c r="D122" s="32">
        <v>37</v>
      </c>
      <c r="E122" s="33">
        <v>0.93</v>
      </c>
      <c r="F122" s="32">
        <v>43</v>
      </c>
      <c r="G122" s="32">
        <v>56</v>
      </c>
      <c r="H122" s="32">
        <v>39.5</v>
      </c>
      <c r="I122" s="32">
        <v>48</v>
      </c>
      <c r="J122" s="32">
        <v>50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f t="shared" si="2"/>
        <v>12.173999999999999</v>
      </c>
      <c r="R122" s="11"/>
      <c r="S122" s="11"/>
      <c r="T122" s="11"/>
      <c r="U122" s="11"/>
      <c r="V122" s="11"/>
      <c r="W122" s="11"/>
    </row>
    <row r="123" spans="1:23">
      <c r="A123" s="30">
        <v>8</v>
      </c>
      <c r="B123" s="34" t="s">
        <v>140</v>
      </c>
      <c r="C123" s="31" t="s">
        <v>27</v>
      </c>
      <c r="D123" s="32">
        <v>36</v>
      </c>
      <c r="E123" s="33">
        <v>0.92</v>
      </c>
      <c r="F123" s="32">
        <v>43</v>
      </c>
      <c r="G123" s="32">
        <v>56</v>
      </c>
      <c r="H123" s="32">
        <v>39.5</v>
      </c>
      <c r="I123" s="32">
        <v>48</v>
      </c>
      <c r="J123" s="32">
        <v>50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f t="shared" si="2"/>
        <v>11.980500000000001</v>
      </c>
      <c r="R123" s="11"/>
      <c r="S123" s="11"/>
      <c r="T123" s="11"/>
      <c r="U123" s="11"/>
      <c r="V123" s="11"/>
      <c r="W123" s="11"/>
    </row>
    <row r="124" spans="1:23">
      <c r="A124" s="30">
        <v>8</v>
      </c>
      <c r="B124" s="34" t="s">
        <v>141</v>
      </c>
      <c r="C124" s="31" t="s">
        <v>21</v>
      </c>
      <c r="D124" s="32">
        <v>36</v>
      </c>
      <c r="E124" s="33">
        <v>0.91</v>
      </c>
      <c r="F124" s="32">
        <v>43</v>
      </c>
      <c r="G124" s="32">
        <v>56</v>
      </c>
      <c r="H124" s="32">
        <v>39.5</v>
      </c>
      <c r="I124" s="32">
        <v>48</v>
      </c>
      <c r="J124" s="32">
        <v>50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f t="shared" si="2"/>
        <v>11.926499999999999</v>
      </c>
      <c r="R124" s="11"/>
      <c r="S124" s="11"/>
      <c r="T124" s="11"/>
      <c r="U124" s="11"/>
      <c r="V124" s="11"/>
      <c r="W124" s="11"/>
    </row>
    <row r="125" spans="1:23">
      <c r="A125" s="30">
        <v>8</v>
      </c>
      <c r="B125" s="34" t="s">
        <v>142</v>
      </c>
      <c r="C125" s="31" t="s">
        <v>26</v>
      </c>
      <c r="D125" s="32">
        <v>36</v>
      </c>
      <c r="E125" s="33">
        <v>0.9</v>
      </c>
      <c r="F125" s="32">
        <v>43</v>
      </c>
      <c r="G125" s="32">
        <v>56</v>
      </c>
      <c r="H125" s="32">
        <v>39.5</v>
      </c>
      <c r="I125" s="32">
        <v>48</v>
      </c>
      <c r="J125" s="32">
        <v>50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f t="shared" si="2"/>
        <v>11.8725</v>
      </c>
      <c r="R125" s="11"/>
      <c r="S125" s="11"/>
      <c r="T125" s="11"/>
      <c r="U125" s="11"/>
      <c r="V125" s="11"/>
      <c r="W125" s="11"/>
    </row>
    <row r="126" spans="1:23">
      <c r="A126" s="30">
        <v>11</v>
      </c>
      <c r="B126" s="34" t="s">
        <v>143</v>
      </c>
      <c r="C126" s="31" t="s">
        <v>36</v>
      </c>
      <c r="D126" s="32">
        <v>33</v>
      </c>
      <c r="E126" s="33">
        <v>0.89</v>
      </c>
      <c r="F126" s="32">
        <v>43</v>
      </c>
      <c r="G126" s="32">
        <v>56</v>
      </c>
      <c r="H126" s="32">
        <v>39.5</v>
      </c>
      <c r="I126" s="32">
        <v>48</v>
      </c>
      <c r="J126" s="32">
        <v>50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f t="shared" si="2"/>
        <v>11.418000000000001</v>
      </c>
      <c r="R126" s="11"/>
      <c r="S126" s="11"/>
      <c r="T126" s="11"/>
      <c r="U126" s="11"/>
      <c r="V126" s="11"/>
      <c r="W126" s="11"/>
    </row>
    <row r="127" spans="1:23">
      <c r="A127" s="30">
        <v>11</v>
      </c>
      <c r="B127" s="34" t="s">
        <v>144</v>
      </c>
      <c r="C127" s="31" t="s">
        <v>40</v>
      </c>
      <c r="D127" s="32">
        <v>33</v>
      </c>
      <c r="E127" s="33">
        <v>0.88</v>
      </c>
      <c r="F127" s="32">
        <v>43</v>
      </c>
      <c r="G127" s="32">
        <v>56</v>
      </c>
      <c r="H127" s="32">
        <v>39.5</v>
      </c>
      <c r="I127" s="32">
        <v>48</v>
      </c>
      <c r="J127" s="32">
        <v>50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f t="shared" si="2"/>
        <v>11.368499999999999</v>
      </c>
      <c r="R127" s="11"/>
      <c r="S127" s="11"/>
      <c r="T127" s="11"/>
      <c r="U127" s="11"/>
      <c r="V127" s="11"/>
      <c r="W127" s="11"/>
    </row>
    <row r="128" spans="1:23">
      <c r="A128" s="30">
        <v>11</v>
      </c>
      <c r="B128" s="34" t="s">
        <v>145</v>
      </c>
      <c r="C128" s="31" t="s">
        <v>14</v>
      </c>
      <c r="D128" s="32">
        <v>33</v>
      </c>
      <c r="E128" s="33">
        <v>0.87</v>
      </c>
      <c r="F128" s="32">
        <v>43</v>
      </c>
      <c r="G128" s="32">
        <v>56</v>
      </c>
      <c r="H128" s="32">
        <v>39.5</v>
      </c>
      <c r="I128" s="32">
        <v>48</v>
      </c>
      <c r="J128" s="32">
        <v>50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f t="shared" si="2"/>
        <v>11.319000000000001</v>
      </c>
      <c r="R128" s="11"/>
      <c r="S128" s="11"/>
      <c r="T128" s="11"/>
      <c r="U128" s="11"/>
      <c r="V128" s="11"/>
      <c r="W128" s="11"/>
    </row>
    <row r="129" spans="1:23">
      <c r="A129" s="30">
        <v>14</v>
      </c>
      <c r="B129" s="34" t="s">
        <v>146</v>
      </c>
      <c r="C129" s="31" t="s">
        <v>14</v>
      </c>
      <c r="D129" s="32">
        <v>30</v>
      </c>
      <c r="E129" s="33">
        <v>0.86</v>
      </c>
      <c r="F129" s="32">
        <v>43</v>
      </c>
      <c r="G129" s="32">
        <v>56</v>
      </c>
      <c r="H129" s="32">
        <v>39.5</v>
      </c>
      <c r="I129" s="32">
        <v>48</v>
      </c>
      <c r="J129" s="32">
        <v>50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f t="shared" si="2"/>
        <v>10.882499999999999</v>
      </c>
      <c r="R129" s="11"/>
      <c r="S129" s="11"/>
      <c r="T129" s="11"/>
      <c r="U129" s="11"/>
      <c r="V129" s="11"/>
      <c r="W129" s="11"/>
    </row>
    <row r="130" spans="1:23">
      <c r="A130" s="30">
        <v>15</v>
      </c>
      <c r="B130" s="38" t="s">
        <v>147</v>
      </c>
      <c r="C130" s="31" t="s">
        <v>22</v>
      </c>
      <c r="D130" s="32">
        <v>29</v>
      </c>
      <c r="E130" s="33">
        <v>0.85</v>
      </c>
      <c r="F130" s="32">
        <v>43</v>
      </c>
      <c r="G130" s="32">
        <v>56</v>
      </c>
      <c r="H130" s="32">
        <v>39.5</v>
      </c>
      <c r="I130" s="32">
        <v>48</v>
      </c>
      <c r="J130" s="32">
        <v>50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f t="shared" si="2"/>
        <v>10.709999999999999</v>
      </c>
      <c r="R130" s="11"/>
      <c r="S130" s="11"/>
      <c r="T130" s="11"/>
      <c r="U130" s="11"/>
      <c r="V130" s="11"/>
      <c r="W130" s="11"/>
    </row>
    <row r="131" spans="1:23">
      <c r="A131" s="30">
        <v>16</v>
      </c>
      <c r="B131" s="38" t="s">
        <v>148</v>
      </c>
      <c r="C131" s="31" t="s">
        <v>20</v>
      </c>
      <c r="D131" s="32">
        <v>28</v>
      </c>
      <c r="E131" s="33">
        <v>0.84</v>
      </c>
      <c r="F131" s="32">
        <v>43</v>
      </c>
      <c r="G131" s="32">
        <v>56</v>
      </c>
      <c r="H131" s="32">
        <v>39.5</v>
      </c>
      <c r="I131" s="32">
        <v>48</v>
      </c>
      <c r="J131" s="32">
        <v>50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f t="shared" si="2"/>
        <v>10.5405</v>
      </c>
      <c r="R131" s="11"/>
      <c r="S131" s="11"/>
      <c r="T131" s="11"/>
      <c r="U131" s="11"/>
      <c r="V131" s="11"/>
      <c r="W131" s="11"/>
    </row>
    <row r="132" spans="1:23">
      <c r="A132" s="30">
        <v>16</v>
      </c>
      <c r="B132" s="38" t="s">
        <v>149</v>
      </c>
      <c r="C132" s="31" t="s">
        <v>19</v>
      </c>
      <c r="D132" s="32">
        <v>27</v>
      </c>
      <c r="E132" s="33">
        <v>0.84</v>
      </c>
      <c r="F132" s="32">
        <v>43</v>
      </c>
      <c r="G132" s="32">
        <v>56</v>
      </c>
      <c r="H132" s="32">
        <v>39.5</v>
      </c>
      <c r="I132" s="32">
        <v>48</v>
      </c>
      <c r="J132" s="32">
        <v>50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f t="shared" si="2"/>
        <v>10.4145</v>
      </c>
      <c r="R132" s="11"/>
      <c r="S132" s="11"/>
      <c r="T132" s="11"/>
      <c r="U132" s="11"/>
      <c r="V132" s="11"/>
      <c r="W132" s="11"/>
    </row>
    <row r="133" spans="1:23">
      <c r="A133" s="30">
        <v>16</v>
      </c>
      <c r="B133" s="38" t="s">
        <v>150</v>
      </c>
      <c r="C133" s="31" t="s">
        <v>14</v>
      </c>
      <c r="D133" s="32">
        <v>26</v>
      </c>
      <c r="E133" s="33">
        <v>0.84</v>
      </c>
      <c r="F133" s="32">
        <v>43</v>
      </c>
      <c r="G133" s="32">
        <v>56</v>
      </c>
      <c r="H133" s="32">
        <v>39.5</v>
      </c>
      <c r="I133" s="32">
        <v>48</v>
      </c>
      <c r="J133" s="32">
        <v>50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f t="shared" si="2"/>
        <v>10.288500000000001</v>
      </c>
      <c r="R133" s="11"/>
      <c r="S133" s="11"/>
      <c r="T133" s="11"/>
      <c r="U133" s="11"/>
      <c r="V133" s="11"/>
      <c r="W133" s="11"/>
    </row>
    <row r="134" spans="1:23">
      <c r="A134" s="30">
        <v>16</v>
      </c>
      <c r="B134" s="38" t="s">
        <v>151</v>
      </c>
      <c r="C134" s="31" t="s">
        <v>31</v>
      </c>
      <c r="D134" s="32">
        <v>25</v>
      </c>
      <c r="E134" s="33">
        <v>0.84</v>
      </c>
      <c r="F134" s="32">
        <v>43</v>
      </c>
      <c r="G134" s="32">
        <v>56</v>
      </c>
      <c r="H134" s="32">
        <v>39.5</v>
      </c>
      <c r="I134" s="32">
        <v>48</v>
      </c>
      <c r="J134" s="32">
        <v>50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f t="shared" si="2"/>
        <v>10.1625</v>
      </c>
      <c r="R134" s="11"/>
      <c r="S134" s="11"/>
      <c r="T134" s="11"/>
      <c r="U134" s="11"/>
      <c r="V134" s="11"/>
      <c r="W134" s="11"/>
    </row>
    <row r="135" spans="1:23">
      <c r="A135" s="30">
        <v>20</v>
      </c>
      <c r="B135" s="38" t="s">
        <v>152</v>
      </c>
      <c r="C135" s="31" t="s">
        <v>14</v>
      </c>
      <c r="D135" s="32">
        <v>24</v>
      </c>
      <c r="E135" s="33">
        <v>0.8</v>
      </c>
      <c r="F135" s="32">
        <v>43</v>
      </c>
      <c r="G135" s="32">
        <v>56</v>
      </c>
      <c r="H135" s="32">
        <v>39.5</v>
      </c>
      <c r="I135" s="32">
        <v>48</v>
      </c>
      <c r="J135" s="32">
        <v>50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f t="shared" si="2"/>
        <v>9.8925000000000001</v>
      </c>
      <c r="R135" s="11"/>
      <c r="S135" s="11"/>
      <c r="T135" s="11"/>
      <c r="U135" s="11"/>
      <c r="V135" s="11"/>
      <c r="W135" s="11"/>
    </row>
    <row r="136" spans="1:23">
      <c r="A136" s="30">
        <v>20</v>
      </c>
      <c r="B136" s="38" t="s">
        <v>153</v>
      </c>
      <c r="C136" s="31" t="s">
        <v>22</v>
      </c>
      <c r="D136" s="32">
        <v>23</v>
      </c>
      <c r="E136" s="33">
        <v>0.8</v>
      </c>
      <c r="F136" s="32">
        <v>43</v>
      </c>
      <c r="G136" s="32">
        <v>56</v>
      </c>
      <c r="H136" s="32">
        <v>39.5</v>
      </c>
      <c r="I136" s="32">
        <v>48</v>
      </c>
      <c r="J136" s="32">
        <v>50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f t="shared" si="2"/>
        <v>9.7725000000000009</v>
      </c>
      <c r="R136" s="11"/>
      <c r="S136" s="11"/>
      <c r="T136" s="11"/>
      <c r="U136" s="11"/>
      <c r="V136" s="11"/>
      <c r="W136" s="11"/>
    </row>
    <row r="137" spans="1:23">
      <c r="A137" s="30">
        <v>22</v>
      </c>
      <c r="B137" s="38" t="s">
        <v>154</v>
      </c>
      <c r="C137" s="31" t="s">
        <v>14</v>
      </c>
      <c r="D137" s="32">
        <v>22</v>
      </c>
      <c r="E137" s="33">
        <v>0.78</v>
      </c>
      <c r="F137" s="32">
        <v>43</v>
      </c>
      <c r="G137" s="32">
        <v>56</v>
      </c>
      <c r="H137" s="32">
        <v>39.5</v>
      </c>
      <c r="I137" s="32">
        <v>48</v>
      </c>
      <c r="J137" s="32">
        <v>50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f t="shared" si="2"/>
        <v>9.5864999999999991</v>
      </c>
      <c r="R137" s="11"/>
      <c r="S137" s="11"/>
      <c r="T137" s="11"/>
      <c r="U137" s="11"/>
      <c r="V137" s="11"/>
      <c r="W137" s="11"/>
    </row>
    <row r="138" spans="1:23">
      <c r="A138" s="30">
        <v>23</v>
      </c>
      <c r="B138" s="40" t="s">
        <v>155</v>
      </c>
      <c r="C138" s="31" t="s">
        <v>20</v>
      </c>
      <c r="D138" s="32">
        <v>21</v>
      </c>
      <c r="E138" s="33">
        <v>0.77</v>
      </c>
      <c r="F138" s="32">
        <v>43</v>
      </c>
      <c r="G138" s="32">
        <v>56</v>
      </c>
      <c r="H138" s="32">
        <v>39.5</v>
      </c>
      <c r="I138" s="32">
        <v>48</v>
      </c>
      <c r="J138" s="32">
        <v>50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f t="shared" si="2"/>
        <v>9.4380000000000006</v>
      </c>
      <c r="R138" s="11"/>
      <c r="S138" s="11"/>
      <c r="T138" s="11"/>
      <c r="U138" s="11"/>
      <c r="V138" s="11"/>
      <c r="W138" s="11"/>
    </row>
    <row r="139" spans="1:23">
      <c r="A139" s="30">
        <v>23</v>
      </c>
      <c r="B139" s="40" t="s">
        <v>156</v>
      </c>
      <c r="C139" s="31" t="s">
        <v>16</v>
      </c>
      <c r="D139" s="32">
        <v>21</v>
      </c>
      <c r="E139" s="33">
        <v>0.77</v>
      </c>
      <c r="F139" s="32">
        <v>43</v>
      </c>
      <c r="G139" s="32">
        <v>56</v>
      </c>
      <c r="H139" s="32">
        <v>39.5</v>
      </c>
      <c r="I139" s="32">
        <v>48</v>
      </c>
      <c r="J139" s="32">
        <v>50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f t="shared" si="2"/>
        <v>9.4380000000000006</v>
      </c>
      <c r="R139" s="11"/>
      <c r="S139" s="11"/>
      <c r="T139" s="11"/>
      <c r="U139" s="11"/>
      <c r="V139" s="11"/>
      <c r="W139" s="11"/>
    </row>
    <row r="140" spans="1:23">
      <c r="A140" s="30">
        <v>23</v>
      </c>
      <c r="B140" s="40" t="s">
        <v>157</v>
      </c>
      <c r="C140" s="31" t="s">
        <v>33</v>
      </c>
      <c r="D140" s="32">
        <v>21</v>
      </c>
      <c r="E140" s="33">
        <v>0.77</v>
      </c>
      <c r="F140" s="32">
        <v>43</v>
      </c>
      <c r="G140" s="32">
        <v>56</v>
      </c>
      <c r="H140" s="32">
        <v>39.5</v>
      </c>
      <c r="I140" s="32">
        <v>48</v>
      </c>
      <c r="J140" s="32">
        <v>50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f t="shared" si="2"/>
        <v>9.4380000000000006</v>
      </c>
      <c r="R140" s="11"/>
      <c r="S140" s="11"/>
      <c r="T140" s="11"/>
      <c r="U140" s="11"/>
      <c r="V140" s="11"/>
      <c r="W140" s="11"/>
    </row>
    <row r="141" spans="1:23">
      <c r="A141" s="30">
        <v>23</v>
      </c>
      <c r="B141" s="40" t="s">
        <v>158</v>
      </c>
      <c r="C141" s="31" t="s">
        <v>22</v>
      </c>
      <c r="D141" s="32">
        <v>21</v>
      </c>
      <c r="E141" s="33">
        <v>0.77</v>
      </c>
      <c r="F141" s="32">
        <v>43</v>
      </c>
      <c r="G141" s="32">
        <v>56</v>
      </c>
      <c r="H141" s="32">
        <v>39.5</v>
      </c>
      <c r="I141" s="32">
        <v>48</v>
      </c>
      <c r="J141" s="32">
        <v>50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f t="shared" si="2"/>
        <v>9.4380000000000006</v>
      </c>
      <c r="R141" s="11"/>
      <c r="S141" s="11"/>
      <c r="T141" s="11"/>
      <c r="U141" s="11"/>
      <c r="V141" s="11"/>
      <c r="W141" s="11"/>
    </row>
    <row r="142" spans="1:23">
      <c r="A142" s="30">
        <v>23</v>
      </c>
      <c r="B142" s="38" t="s">
        <v>159</v>
      </c>
      <c r="C142" s="31" t="s">
        <v>36</v>
      </c>
      <c r="D142" s="32">
        <v>21</v>
      </c>
      <c r="E142" s="33">
        <v>0.77</v>
      </c>
      <c r="F142" s="32">
        <v>43</v>
      </c>
      <c r="G142" s="32">
        <v>56</v>
      </c>
      <c r="H142" s="32">
        <v>39.5</v>
      </c>
      <c r="I142" s="32">
        <v>48</v>
      </c>
      <c r="J142" s="32">
        <v>50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f t="shared" si="2"/>
        <v>9.4380000000000006</v>
      </c>
      <c r="R142" s="11"/>
      <c r="S142" s="11"/>
      <c r="T142" s="11"/>
      <c r="U142" s="11"/>
      <c r="V142" s="11"/>
      <c r="W142" s="11"/>
    </row>
    <row r="143" spans="1:23">
      <c r="A143" s="30">
        <v>28</v>
      </c>
      <c r="B143" s="38" t="s">
        <v>160</v>
      </c>
      <c r="C143" s="31" t="s">
        <v>14</v>
      </c>
      <c r="D143" s="32">
        <v>16</v>
      </c>
      <c r="E143" s="33">
        <v>0.72</v>
      </c>
      <c r="F143" s="32">
        <v>43</v>
      </c>
      <c r="G143" s="32">
        <v>56</v>
      </c>
      <c r="H143" s="32">
        <v>39.5</v>
      </c>
      <c r="I143" s="32">
        <v>48</v>
      </c>
      <c r="J143" s="32">
        <v>50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f t="shared" si="2"/>
        <v>8.740499999999999</v>
      </c>
      <c r="R143" s="11"/>
      <c r="S143" s="11"/>
      <c r="T143" s="11"/>
      <c r="U143" s="11"/>
      <c r="V143" s="11"/>
      <c r="W143" s="11"/>
    </row>
    <row r="144" spans="1:23">
      <c r="A144" s="30">
        <v>28</v>
      </c>
      <c r="B144" s="38" t="s">
        <v>161</v>
      </c>
      <c r="C144" s="31" t="s">
        <v>36</v>
      </c>
      <c r="D144" s="32">
        <v>16</v>
      </c>
      <c r="E144" s="33">
        <v>0.72</v>
      </c>
      <c r="F144" s="32">
        <v>43</v>
      </c>
      <c r="G144" s="32">
        <v>56</v>
      </c>
      <c r="H144" s="32">
        <v>39.5</v>
      </c>
      <c r="I144" s="32">
        <v>48</v>
      </c>
      <c r="J144" s="32">
        <v>50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f t="shared" si="2"/>
        <v>8.740499999999999</v>
      </c>
      <c r="R144" s="11"/>
      <c r="S144" s="11"/>
      <c r="T144" s="11"/>
      <c r="U144" s="11"/>
      <c r="V144" s="11"/>
      <c r="W144" s="11"/>
    </row>
    <row r="145" spans="1:23">
      <c r="A145" s="30">
        <v>30</v>
      </c>
      <c r="B145" s="38" t="s">
        <v>162</v>
      </c>
      <c r="C145" s="31" t="s">
        <v>20</v>
      </c>
      <c r="D145" s="32">
        <v>14</v>
      </c>
      <c r="E145" s="33">
        <v>0.7</v>
      </c>
      <c r="F145" s="32">
        <v>43</v>
      </c>
      <c r="G145" s="32">
        <v>56</v>
      </c>
      <c r="H145" s="32">
        <v>39.5</v>
      </c>
      <c r="I145" s="32">
        <v>48</v>
      </c>
      <c r="J145" s="32">
        <v>50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f t="shared" si="2"/>
        <v>8.4824999999999999</v>
      </c>
      <c r="R145" s="11"/>
      <c r="S145" s="11"/>
      <c r="T145" s="11"/>
      <c r="U145" s="11"/>
      <c r="V145" s="11"/>
      <c r="W145" s="11"/>
    </row>
    <row r="146" spans="1:23">
      <c r="A146" s="30">
        <v>30</v>
      </c>
      <c r="B146" s="38" t="s">
        <v>163</v>
      </c>
      <c r="C146" s="31" t="s">
        <v>14</v>
      </c>
      <c r="D146" s="32">
        <v>14</v>
      </c>
      <c r="E146" s="33">
        <v>0.7</v>
      </c>
      <c r="F146" s="32">
        <v>43</v>
      </c>
      <c r="G146" s="32">
        <v>56</v>
      </c>
      <c r="H146" s="32">
        <v>39.5</v>
      </c>
      <c r="I146" s="32">
        <v>48</v>
      </c>
      <c r="J146" s="32">
        <v>50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f t="shared" si="2"/>
        <v>8.4824999999999999</v>
      </c>
      <c r="R146" s="11"/>
      <c r="S146" s="11"/>
      <c r="T146" s="11"/>
      <c r="U146" s="11"/>
      <c r="V146" s="11"/>
      <c r="W146" s="11"/>
    </row>
    <row r="147" spans="1:23">
      <c r="A147" s="30">
        <v>30</v>
      </c>
      <c r="B147" s="38" t="s">
        <v>164</v>
      </c>
      <c r="C147" s="31" t="s">
        <v>14</v>
      </c>
      <c r="D147" s="32">
        <v>14</v>
      </c>
      <c r="E147" s="33">
        <v>0.7</v>
      </c>
      <c r="F147" s="32">
        <v>43</v>
      </c>
      <c r="G147" s="32">
        <v>56</v>
      </c>
      <c r="H147" s="32">
        <v>39.5</v>
      </c>
      <c r="I147" s="32">
        <v>48</v>
      </c>
      <c r="J147" s="32">
        <v>50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f t="shared" si="2"/>
        <v>8.4824999999999999</v>
      </c>
      <c r="R147" s="11"/>
      <c r="S147" s="11"/>
      <c r="T147" s="11"/>
      <c r="U147" s="11"/>
      <c r="V147" s="11"/>
      <c r="W147" s="11"/>
    </row>
    <row r="148" spans="1:23">
      <c r="A148" s="30">
        <v>30</v>
      </c>
      <c r="B148" s="38" t="s">
        <v>165</v>
      </c>
      <c r="C148" s="31" t="s">
        <v>36</v>
      </c>
      <c r="D148" s="32">
        <v>14</v>
      </c>
      <c r="E148" s="33">
        <v>0.7</v>
      </c>
      <c r="F148" s="32">
        <v>43</v>
      </c>
      <c r="G148" s="32">
        <v>56</v>
      </c>
      <c r="H148" s="32">
        <v>39.5</v>
      </c>
      <c r="I148" s="32">
        <v>48</v>
      </c>
      <c r="J148" s="32">
        <v>50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f t="shared" si="2"/>
        <v>8.4824999999999999</v>
      </c>
      <c r="R148" s="11"/>
      <c r="S148" s="11"/>
      <c r="T148" s="11"/>
      <c r="U148" s="11"/>
      <c r="V148" s="11"/>
      <c r="W148" s="11"/>
    </row>
    <row r="149" spans="1:23">
      <c r="A149" s="30">
        <v>34</v>
      </c>
      <c r="B149" s="38" t="s">
        <v>166</v>
      </c>
      <c r="C149" s="31" t="s">
        <v>20</v>
      </c>
      <c r="D149" s="32">
        <v>10</v>
      </c>
      <c r="E149" s="33">
        <v>0.66</v>
      </c>
      <c r="F149" s="32">
        <v>43</v>
      </c>
      <c r="G149" s="32">
        <v>56</v>
      </c>
      <c r="H149" s="32">
        <v>39.5</v>
      </c>
      <c r="I149" s="32">
        <v>48</v>
      </c>
      <c r="J149" s="32">
        <v>50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f t="shared" si="2"/>
        <v>8.0024999999999995</v>
      </c>
      <c r="R149" s="11"/>
      <c r="S149" s="11"/>
      <c r="T149" s="11"/>
      <c r="U149" s="11"/>
      <c r="V149" s="11"/>
      <c r="W149" s="11"/>
    </row>
    <row r="150" spans="1:23">
      <c r="A150" s="30">
        <v>34</v>
      </c>
      <c r="B150" s="38" t="s">
        <v>167</v>
      </c>
      <c r="C150" s="31" t="s">
        <v>20</v>
      </c>
      <c r="D150" s="32">
        <v>10</v>
      </c>
      <c r="E150" s="33">
        <v>0.66</v>
      </c>
      <c r="F150" s="32">
        <v>43</v>
      </c>
      <c r="G150" s="32">
        <v>56</v>
      </c>
      <c r="H150" s="32">
        <v>39.5</v>
      </c>
      <c r="I150" s="32">
        <v>48</v>
      </c>
      <c r="J150" s="32">
        <v>50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f t="shared" si="2"/>
        <v>8.0024999999999995</v>
      </c>
      <c r="R150" s="11"/>
      <c r="S150" s="11"/>
      <c r="T150" s="11"/>
      <c r="U150" s="11"/>
      <c r="V150" s="11"/>
      <c r="W150" s="11"/>
    </row>
    <row r="151" spans="1:23">
      <c r="A151" s="30">
        <v>34</v>
      </c>
      <c r="B151" s="38" t="s">
        <v>168</v>
      </c>
      <c r="C151" s="31" t="s">
        <v>36</v>
      </c>
      <c r="D151" s="32">
        <v>10</v>
      </c>
      <c r="E151" s="33">
        <v>0.66</v>
      </c>
      <c r="F151" s="32">
        <v>43</v>
      </c>
      <c r="G151" s="32">
        <v>56</v>
      </c>
      <c r="H151" s="32">
        <v>39.5</v>
      </c>
      <c r="I151" s="32">
        <v>48</v>
      </c>
      <c r="J151" s="32">
        <v>50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f t="shared" si="2"/>
        <v>8.0024999999999995</v>
      </c>
      <c r="R151" s="11"/>
      <c r="S151" s="11"/>
      <c r="T151" s="11"/>
      <c r="U151" s="11"/>
      <c r="V151" s="11"/>
      <c r="W151" s="11"/>
    </row>
    <row r="152" spans="1:23">
      <c r="A152" s="30">
        <v>34</v>
      </c>
      <c r="B152" s="38" t="s">
        <v>169</v>
      </c>
      <c r="C152" s="31" t="s">
        <v>14</v>
      </c>
      <c r="D152" s="32">
        <v>10</v>
      </c>
      <c r="E152" s="33">
        <v>0.66</v>
      </c>
      <c r="F152" s="32">
        <v>43</v>
      </c>
      <c r="G152" s="32">
        <v>56</v>
      </c>
      <c r="H152" s="32">
        <v>39.5</v>
      </c>
      <c r="I152" s="32">
        <v>48</v>
      </c>
      <c r="J152" s="32">
        <v>50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f t="shared" si="2"/>
        <v>8.0024999999999995</v>
      </c>
      <c r="R152" s="11"/>
      <c r="S152" s="11"/>
      <c r="T152" s="11"/>
      <c r="U152" s="11"/>
      <c r="V152" s="11"/>
      <c r="W152" s="11"/>
    </row>
    <row r="153" spans="1:23">
      <c r="A153" s="30">
        <v>34</v>
      </c>
      <c r="B153" s="38" t="s">
        <v>170</v>
      </c>
      <c r="C153" s="31" t="s">
        <v>19</v>
      </c>
      <c r="D153" s="32">
        <v>10</v>
      </c>
      <c r="E153" s="33">
        <v>0.66</v>
      </c>
      <c r="F153" s="32">
        <v>43</v>
      </c>
      <c r="G153" s="32">
        <v>56</v>
      </c>
      <c r="H153" s="32">
        <v>39.5</v>
      </c>
      <c r="I153" s="32">
        <v>48</v>
      </c>
      <c r="J153" s="32">
        <v>50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f t="shared" si="2"/>
        <v>8.0024999999999995</v>
      </c>
      <c r="R153" s="11"/>
      <c r="S153" s="11"/>
      <c r="T153" s="11"/>
      <c r="U153" s="11"/>
      <c r="V153" s="11"/>
      <c r="W153" s="11"/>
    </row>
    <row r="154" spans="1:23">
      <c r="A154" s="30">
        <v>34</v>
      </c>
      <c r="B154" s="38" t="s">
        <v>171</v>
      </c>
      <c r="C154" s="31" t="s">
        <v>36</v>
      </c>
      <c r="D154" s="32">
        <v>10</v>
      </c>
      <c r="E154" s="33">
        <v>0.66</v>
      </c>
      <c r="F154" s="32">
        <v>43</v>
      </c>
      <c r="G154" s="32">
        <v>56</v>
      </c>
      <c r="H154" s="32">
        <v>39.5</v>
      </c>
      <c r="I154" s="32">
        <v>48</v>
      </c>
      <c r="J154" s="32">
        <v>50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f t="shared" si="2"/>
        <v>8.0024999999999995</v>
      </c>
      <c r="R154" s="11"/>
      <c r="S154" s="11"/>
      <c r="T154" s="11"/>
      <c r="U154" s="11"/>
      <c r="V154" s="11"/>
      <c r="W154" s="11"/>
    </row>
    <row r="155" spans="1:23">
      <c r="A155" s="30">
        <v>40</v>
      </c>
      <c r="B155" s="38" t="s">
        <v>172</v>
      </c>
      <c r="C155" s="31" t="s">
        <v>14</v>
      </c>
      <c r="D155" s="32">
        <v>4</v>
      </c>
      <c r="E155" s="33">
        <v>0.6</v>
      </c>
      <c r="F155" s="32">
        <v>43</v>
      </c>
      <c r="G155" s="32">
        <v>56</v>
      </c>
      <c r="H155" s="32">
        <v>39.5</v>
      </c>
      <c r="I155" s="32">
        <v>48</v>
      </c>
      <c r="J155" s="32">
        <v>50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f t="shared" si="2"/>
        <v>7.3724999999999996</v>
      </c>
      <c r="R155" s="11"/>
      <c r="S155" s="11"/>
      <c r="T155" s="11"/>
      <c r="U155" s="11"/>
      <c r="V155" s="11"/>
      <c r="W155" s="11"/>
    </row>
    <row r="156" spans="1:23">
      <c r="A156" s="30">
        <v>40</v>
      </c>
      <c r="B156" s="34" t="s">
        <v>173</v>
      </c>
      <c r="C156" s="31" t="s">
        <v>16</v>
      </c>
      <c r="D156" s="32">
        <v>4</v>
      </c>
      <c r="E156" s="33">
        <v>0.6</v>
      </c>
      <c r="F156" s="32">
        <v>43</v>
      </c>
      <c r="G156" s="32">
        <v>56</v>
      </c>
      <c r="H156" s="32">
        <v>39.5</v>
      </c>
      <c r="I156" s="32">
        <v>48</v>
      </c>
      <c r="J156" s="32">
        <v>50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f t="shared" si="2"/>
        <v>7.3724999999999996</v>
      </c>
      <c r="R156" s="11"/>
      <c r="S156" s="11"/>
      <c r="T156" s="11"/>
      <c r="U156" s="11"/>
      <c r="V156" s="11"/>
      <c r="W156" s="11"/>
    </row>
    <row r="157" spans="1:23">
      <c r="A157" s="30">
        <v>40</v>
      </c>
      <c r="B157" s="38" t="s">
        <v>174</v>
      </c>
      <c r="C157" s="31" t="s">
        <v>14</v>
      </c>
      <c r="D157" s="32">
        <v>4</v>
      </c>
      <c r="E157" s="33">
        <v>0.6</v>
      </c>
      <c r="F157" s="32">
        <v>43</v>
      </c>
      <c r="G157" s="32">
        <v>56</v>
      </c>
      <c r="H157" s="32">
        <v>39.5</v>
      </c>
      <c r="I157" s="32">
        <v>48</v>
      </c>
      <c r="J157" s="32">
        <v>50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f t="shared" si="2"/>
        <v>7.3724999999999996</v>
      </c>
      <c r="R157" s="11"/>
      <c r="S157" s="11"/>
      <c r="T157" s="11"/>
      <c r="U157" s="11"/>
      <c r="V157" s="11"/>
      <c r="W157" s="11"/>
    </row>
    <row r="158" spans="1:23">
      <c r="A158" s="30">
        <v>40</v>
      </c>
      <c r="B158" s="38" t="s">
        <v>175</v>
      </c>
      <c r="C158" s="31" t="s">
        <v>51</v>
      </c>
      <c r="D158" s="32">
        <v>4</v>
      </c>
      <c r="E158" s="33">
        <v>0.6</v>
      </c>
      <c r="F158" s="32">
        <v>43</v>
      </c>
      <c r="G158" s="32">
        <v>56</v>
      </c>
      <c r="H158" s="32">
        <v>39.5</v>
      </c>
      <c r="I158" s="32">
        <v>48</v>
      </c>
      <c r="J158" s="32">
        <v>50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f t="shared" si="2"/>
        <v>7.3724999999999996</v>
      </c>
      <c r="R158" s="11"/>
      <c r="S158" s="11"/>
      <c r="T158" s="11"/>
      <c r="U158" s="11"/>
      <c r="V158" s="11"/>
      <c r="W158" s="11"/>
    </row>
    <row r="159" spans="1:23" ht="45">
      <c r="A159" s="35" t="s">
        <v>176</v>
      </c>
      <c r="B159" s="35"/>
      <c r="C159" s="35"/>
      <c r="D159" s="28" t="s">
        <v>53</v>
      </c>
      <c r="E159" s="28" t="s">
        <v>54</v>
      </c>
      <c r="F159" s="28" t="s">
        <v>55</v>
      </c>
      <c r="G159" s="28" t="s">
        <v>56</v>
      </c>
      <c r="H159" s="28" t="s">
        <v>57</v>
      </c>
      <c r="I159" s="28" t="s">
        <v>58</v>
      </c>
      <c r="J159" s="28" t="s">
        <v>59</v>
      </c>
      <c r="K159" s="28" t="s">
        <v>60</v>
      </c>
      <c r="L159" s="28" t="s">
        <v>61</v>
      </c>
      <c r="M159" s="28" t="s">
        <v>62</v>
      </c>
      <c r="N159" s="28" t="s">
        <v>63</v>
      </c>
      <c r="O159" s="28" t="s">
        <v>64</v>
      </c>
      <c r="P159" s="28" t="s">
        <v>65</v>
      </c>
      <c r="Q159" s="29" t="s">
        <v>66</v>
      </c>
      <c r="R159" s="11"/>
      <c r="S159" s="11"/>
      <c r="T159" s="11"/>
      <c r="U159" s="11"/>
      <c r="V159" s="11"/>
      <c r="W159" s="11"/>
    </row>
    <row r="160" spans="1:23">
      <c r="A160" s="30">
        <v>1</v>
      </c>
      <c r="B160" s="38" t="s">
        <v>177</v>
      </c>
      <c r="C160" s="31" t="s">
        <v>23</v>
      </c>
      <c r="D160" s="32">
        <v>38</v>
      </c>
      <c r="E160" s="33">
        <v>1.2</v>
      </c>
      <c r="F160" s="32">
        <v>27</v>
      </c>
      <c r="G160" s="32">
        <v>40</v>
      </c>
      <c r="H160" s="32">
        <v>39.5</v>
      </c>
      <c r="I160" s="32">
        <v>48</v>
      </c>
      <c r="J160" s="32">
        <v>50</v>
      </c>
      <c r="K160" s="32">
        <v>7.4999999999999997E-2</v>
      </c>
      <c r="L160" s="32">
        <v>43</v>
      </c>
      <c r="M160" s="32">
        <v>0</v>
      </c>
      <c r="N160" s="32">
        <v>0</v>
      </c>
      <c r="O160" s="32">
        <v>0</v>
      </c>
      <c r="P160" s="32">
        <v>0</v>
      </c>
      <c r="Q160" s="32">
        <f>((D160*E160)+(F160/2)+(G160/4)+(H160/10)+(I160/10)+(J160/20)+(K160*L160)+(M160*N160)+(O160*P160))*0.3</f>
        <v>25.072499999999994</v>
      </c>
      <c r="R160" s="11"/>
      <c r="S160" s="11"/>
      <c r="T160" s="11"/>
      <c r="U160" s="11"/>
      <c r="V160" s="11"/>
      <c r="W160" s="11"/>
    </row>
    <row r="161" spans="1:23">
      <c r="A161" s="30">
        <v>2</v>
      </c>
      <c r="B161" s="38" t="s">
        <v>178</v>
      </c>
      <c r="C161" s="31" t="s">
        <v>17</v>
      </c>
      <c r="D161" s="32">
        <v>37</v>
      </c>
      <c r="E161" s="33">
        <v>1.1299999999999999</v>
      </c>
      <c r="F161" s="32">
        <v>27</v>
      </c>
      <c r="G161" s="32">
        <v>40</v>
      </c>
      <c r="H161" s="32">
        <v>39.5</v>
      </c>
      <c r="I161" s="32">
        <v>48</v>
      </c>
      <c r="J161" s="32">
        <v>50</v>
      </c>
      <c r="K161" s="32">
        <v>7.4999999999999997E-2</v>
      </c>
      <c r="L161" s="32">
        <v>43</v>
      </c>
      <c r="M161" s="32">
        <v>0</v>
      </c>
      <c r="N161" s="32">
        <v>0</v>
      </c>
      <c r="O161" s="32">
        <v>0</v>
      </c>
      <c r="P161" s="32">
        <v>0</v>
      </c>
      <c r="Q161" s="32">
        <f>((D161*E161)+(F161/2)+(G161/4)+(H161/10)+(I161/10)+(J161/20)+(K161*L161)+(M161*N161)+(O161*P161))*0.3</f>
        <v>23.935499999999998</v>
      </c>
      <c r="R161" s="11"/>
      <c r="S161" s="11"/>
      <c r="T161" s="11"/>
      <c r="U161" s="11"/>
      <c r="V161" s="11"/>
      <c r="W161" s="11"/>
    </row>
    <row r="162" spans="1:23">
      <c r="A162" s="30">
        <v>3</v>
      </c>
      <c r="B162" s="38" t="s">
        <v>179</v>
      </c>
      <c r="C162" s="31" t="s">
        <v>14</v>
      </c>
      <c r="D162" s="32">
        <v>36</v>
      </c>
      <c r="E162" s="33">
        <v>1.07</v>
      </c>
      <c r="F162" s="32">
        <v>27</v>
      </c>
      <c r="G162" s="32">
        <v>40</v>
      </c>
      <c r="H162" s="32">
        <v>39.5</v>
      </c>
      <c r="I162" s="32">
        <v>48</v>
      </c>
      <c r="J162" s="32">
        <v>50</v>
      </c>
      <c r="K162" s="32">
        <v>7.4999999999999997E-2</v>
      </c>
      <c r="L162" s="32">
        <v>43</v>
      </c>
      <c r="M162" s="32">
        <v>0</v>
      </c>
      <c r="N162" s="32">
        <v>0</v>
      </c>
      <c r="O162" s="32">
        <v>0</v>
      </c>
      <c r="P162" s="32">
        <v>0</v>
      </c>
      <c r="Q162" s="32">
        <f>((D162*E162)+(F162/2)+(G162/4)+(H162/10)+(I162/10)+(J162/20)+(K162*L162)+(M162*N162)+(O162*P162))*0.3</f>
        <v>22.948499999999996</v>
      </c>
      <c r="R162" s="11"/>
      <c r="S162" s="11"/>
      <c r="T162" s="11"/>
      <c r="U162" s="11"/>
      <c r="V162" s="11"/>
      <c r="W162" s="11"/>
    </row>
    <row r="163" spans="1:23">
      <c r="A163" s="30">
        <v>4</v>
      </c>
      <c r="B163" s="38" t="s">
        <v>180</v>
      </c>
      <c r="C163" s="31" t="s">
        <v>17</v>
      </c>
      <c r="D163" s="32">
        <v>35</v>
      </c>
      <c r="E163" s="33">
        <v>1.02</v>
      </c>
      <c r="F163" s="32">
        <v>27</v>
      </c>
      <c r="G163" s="32">
        <v>40</v>
      </c>
      <c r="H163" s="32">
        <v>39.5</v>
      </c>
      <c r="I163" s="32">
        <v>48</v>
      </c>
      <c r="J163" s="32">
        <v>50</v>
      </c>
      <c r="K163" s="32">
        <v>7.4999999999999997E-2</v>
      </c>
      <c r="L163" s="32">
        <v>43</v>
      </c>
      <c r="M163" s="32">
        <v>0</v>
      </c>
      <c r="N163" s="32">
        <v>0</v>
      </c>
      <c r="O163" s="32">
        <v>0</v>
      </c>
      <c r="P163" s="32">
        <v>0</v>
      </c>
      <c r="Q163" s="32">
        <f>((D163*E163)+(F163/2)+(G163/4)+(H163/10)+(I163/10)+(J163/20)+(K163*L163)+(M163*N163)+(O163*P163))*0.3</f>
        <v>22.102499999999999</v>
      </c>
      <c r="R163" s="11"/>
      <c r="S163" s="11"/>
      <c r="T163" s="11"/>
      <c r="U163" s="11"/>
      <c r="V163" s="11"/>
      <c r="W163" s="11"/>
    </row>
    <row r="164" spans="1:23">
      <c r="A164" s="30">
        <v>5</v>
      </c>
      <c r="B164" s="38" t="s">
        <v>181</v>
      </c>
      <c r="C164" s="31" t="s">
        <v>17</v>
      </c>
      <c r="D164" s="32">
        <v>34</v>
      </c>
      <c r="E164" s="33">
        <v>0.98</v>
      </c>
      <c r="F164" s="32">
        <v>27</v>
      </c>
      <c r="G164" s="32">
        <v>40</v>
      </c>
      <c r="H164" s="32">
        <v>39.5</v>
      </c>
      <c r="I164" s="32">
        <v>48</v>
      </c>
      <c r="J164" s="32">
        <v>50</v>
      </c>
      <c r="K164" s="32">
        <v>7.4999999999999997E-2</v>
      </c>
      <c r="L164" s="32">
        <v>43</v>
      </c>
      <c r="M164" s="32">
        <v>0</v>
      </c>
      <c r="N164" s="32">
        <v>0</v>
      </c>
      <c r="O164" s="32">
        <v>0</v>
      </c>
      <c r="P164" s="32">
        <v>0</v>
      </c>
      <c r="Q164" s="32">
        <f>((D164*E164)+(F164/2)+(G164/4)+(H164/10)+(I164/10)+(J164/20)+(K164*L164)+(M164*N164)+(O164*P164))*0.3</f>
        <v>21.388500000000001</v>
      </c>
      <c r="R164" s="11"/>
      <c r="S164" s="11"/>
      <c r="T164" s="11"/>
      <c r="U164" s="11"/>
      <c r="V164" s="11"/>
      <c r="W164" s="11"/>
    </row>
    <row r="165" spans="1:23">
      <c r="A165" s="30">
        <v>6</v>
      </c>
      <c r="B165" s="38" t="s">
        <v>182</v>
      </c>
      <c r="C165" s="31" t="s">
        <v>36</v>
      </c>
      <c r="D165" s="32">
        <v>33</v>
      </c>
      <c r="E165" s="33">
        <v>0.95</v>
      </c>
      <c r="F165" s="32">
        <v>27</v>
      </c>
      <c r="G165" s="32">
        <v>40</v>
      </c>
      <c r="H165" s="32">
        <v>39.5</v>
      </c>
      <c r="I165" s="32">
        <v>48</v>
      </c>
      <c r="J165" s="32">
        <v>50</v>
      </c>
      <c r="K165" s="32">
        <v>7.4999999999999997E-2</v>
      </c>
      <c r="L165" s="32">
        <v>43</v>
      </c>
      <c r="M165" s="32">
        <v>0</v>
      </c>
      <c r="N165" s="32">
        <v>0</v>
      </c>
      <c r="O165" s="32">
        <v>0</v>
      </c>
      <c r="P165" s="32">
        <v>0</v>
      </c>
      <c r="Q165" s="32">
        <f>((D165*E165)+(F165/2)+(G165/4)+(H165/10)+(I165/10)+(J165/20)+(K165*L165)+(M165*N165)+(O165*P165))*0.3</f>
        <v>20.797499999999996</v>
      </c>
      <c r="R165" s="11"/>
      <c r="S165" s="11"/>
      <c r="T165" s="11"/>
      <c r="U165" s="11"/>
      <c r="V165" s="11"/>
      <c r="W165" s="11"/>
    </row>
    <row r="166" spans="1:23">
      <c r="A166" s="30">
        <v>7</v>
      </c>
      <c r="B166" s="38" t="s">
        <v>183</v>
      </c>
      <c r="C166" s="31" t="s">
        <v>24</v>
      </c>
      <c r="D166" s="32">
        <v>32</v>
      </c>
      <c r="E166" s="33">
        <v>0.93</v>
      </c>
      <c r="F166" s="32">
        <v>27</v>
      </c>
      <c r="G166" s="32">
        <v>40</v>
      </c>
      <c r="H166" s="32">
        <v>39.5</v>
      </c>
      <c r="I166" s="32">
        <v>48</v>
      </c>
      <c r="J166" s="32">
        <v>50</v>
      </c>
      <c r="K166" s="32">
        <v>7.4999999999999997E-2</v>
      </c>
      <c r="L166" s="32">
        <v>43</v>
      </c>
      <c r="M166" s="32">
        <v>0</v>
      </c>
      <c r="N166" s="32">
        <v>0</v>
      </c>
      <c r="O166" s="32">
        <v>0</v>
      </c>
      <c r="P166" s="32">
        <v>0</v>
      </c>
      <c r="Q166" s="32">
        <f>((D166*E166)+(F166/2)+(G166/4)+(H166/10)+(I166/10)+(J166/20)+(K166*L166)+(M166*N166)+(O166*P166))*0.3</f>
        <v>20.320499999999999</v>
      </c>
      <c r="R166" s="11"/>
      <c r="S166" s="11"/>
      <c r="T166" s="11"/>
      <c r="U166" s="11"/>
      <c r="V166" s="11"/>
      <c r="W166" s="11"/>
    </row>
    <row r="167" spans="1:23">
      <c r="A167" s="30">
        <v>8</v>
      </c>
      <c r="B167" s="38" t="s">
        <v>184</v>
      </c>
      <c r="C167" s="31" t="s">
        <v>36</v>
      </c>
      <c r="D167" s="32">
        <v>31</v>
      </c>
      <c r="E167" s="33">
        <v>0.92</v>
      </c>
      <c r="F167" s="32">
        <v>27</v>
      </c>
      <c r="G167" s="32">
        <v>40</v>
      </c>
      <c r="H167" s="32">
        <v>39.5</v>
      </c>
      <c r="I167" s="32">
        <v>48</v>
      </c>
      <c r="J167" s="32">
        <v>50</v>
      </c>
      <c r="K167" s="32">
        <v>7.4999999999999997E-2</v>
      </c>
      <c r="L167" s="32">
        <v>43</v>
      </c>
      <c r="M167" s="32">
        <v>0</v>
      </c>
      <c r="N167" s="32">
        <v>0</v>
      </c>
      <c r="O167" s="32">
        <v>0</v>
      </c>
      <c r="P167" s="32">
        <v>0</v>
      </c>
      <c r="Q167" s="32">
        <f>((D167*E167)+(F167/2)+(G167/4)+(H167/10)+(I167/10)+(J167/20)+(K167*L167)+(M167*N167)+(O167*P167))*0.3</f>
        <v>19.948499999999996</v>
      </c>
      <c r="R167" s="11"/>
      <c r="S167" s="11"/>
      <c r="T167" s="11"/>
      <c r="U167" s="11"/>
      <c r="V167" s="11"/>
      <c r="W167" s="11"/>
    </row>
    <row r="168" spans="1:23">
      <c r="A168" s="30">
        <v>9</v>
      </c>
      <c r="B168" s="34" t="s">
        <v>185</v>
      </c>
      <c r="C168" s="31" t="s">
        <v>19</v>
      </c>
      <c r="D168" s="32">
        <v>30</v>
      </c>
      <c r="E168" s="33">
        <v>0.91</v>
      </c>
      <c r="F168" s="32">
        <v>27</v>
      </c>
      <c r="G168" s="32">
        <v>40</v>
      </c>
      <c r="H168" s="32">
        <v>39.5</v>
      </c>
      <c r="I168" s="32">
        <v>48</v>
      </c>
      <c r="J168" s="32">
        <v>50</v>
      </c>
      <c r="K168" s="32">
        <v>7.4999999999999997E-2</v>
      </c>
      <c r="L168" s="32">
        <v>43</v>
      </c>
      <c r="M168" s="32">
        <v>0</v>
      </c>
      <c r="N168" s="32">
        <v>0</v>
      </c>
      <c r="O168" s="32">
        <v>0</v>
      </c>
      <c r="P168" s="32">
        <v>0</v>
      </c>
      <c r="Q168" s="32">
        <f>((D168*E168)+(F168/2)+(G168/4)+(H168/10)+(I168/10)+(J168/20)+(K168*L168)+(M168*N168)+(O168*P168))*0.3</f>
        <v>19.582499999999996</v>
      </c>
      <c r="R168" s="11"/>
      <c r="S168" s="11"/>
      <c r="T168" s="11"/>
      <c r="U168" s="11"/>
      <c r="V168" s="11"/>
      <c r="W168" s="11"/>
    </row>
    <row r="169" spans="1:23">
      <c r="A169" s="30">
        <v>10</v>
      </c>
      <c r="B169" s="34" t="s">
        <v>186</v>
      </c>
      <c r="C169" s="31" t="s">
        <v>14</v>
      </c>
      <c r="D169" s="32">
        <v>29</v>
      </c>
      <c r="E169" s="33">
        <v>0.9</v>
      </c>
      <c r="F169" s="32">
        <v>27</v>
      </c>
      <c r="G169" s="32">
        <v>40</v>
      </c>
      <c r="H169" s="32">
        <v>39.5</v>
      </c>
      <c r="I169" s="32">
        <v>48</v>
      </c>
      <c r="J169" s="32">
        <v>50</v>
      </c>
      <c r="K169" s="32">
        <v>7.4999999999999997E-2</v>
      </c>
      <c r="L169" s="32">
        <v>43</v>
      </c>
      <c r="M169" s="32">
        <v>0</v>
      </c>
      <c r="N169" s="32">
        <v>0</v>
      </c>
      <c r="O169" s="32">
        <v>0</v>
      </c>
      <c r="P169" s="32">
        <v>0</v>
      </c>
      <c r="Q169" s="32">
        <f>((D169*E169)+(F169/2)+(G169/4)+(H169/10)+(I169/10)+(J169/20)+(K169*L169)+(M169*N169)+(O169*P169))*0.3</f>
        <v>19.2225</v>
      </c>
      <c r="R169" s="11"/>
      <c r="S169" s="11"/>
      <c r="T169" s="11"/>
      <c r="U169" s="11"/>
      <c r="V169" s="11"/>
      <c r="W169" s="11"/>
    </row>
    <row r="170" spans="1:23">
      <c r="A170" s="30">
        <v>11</v>
      </c>
      <c r="B170" s="34" t="s">
        <v>187</v>
      </c>
      <c r="C170" s="31" t="s">
        <v>19</v>
      </c>
      <c r="D170" s="32">
        <v>28</v>
      </c>
      <c r="E170" s="33">
        <v>0.89</v>
      </c>
      <c r="F170" s="32">
        <v>27</v>
      </c>
      <c r="G170" s="32">
        <v>40</v>
      </c>
      <c r="H170" s="32">
        <v>39.5</v>
      </c>
      <c r="I170" s="32">
        <v>48</v>
      </c>
      <c r="J170" s="32">
        <v>50</v>
      </c>
      <c r="K170" s="32">
        <v>7.4999999999999997E-2</v>
      </c>
      <c r="L170" s="32">
        <v>43</v>
      </c>
      <c r="M170" s="32">
        <v>0</v>
      </c>
      <c r="N170" s="32">
        <v>0</v>
      </c>
      <c r="O170" s="32">
        <v>0</v>
      </c>
      <c r="P170" s="32">
        <v>0</v>
      </c>
      <c r="Q170" s="32">
        <f>((D170*E170)+(F170/2)+(G170/4)+(H170/10)+(I170/10)+(J170/20)+(K170*L170)+(M170*N170)+(O170*P170))*0.3</f>
        <v>18.868500000000001</v>
      </c>
      <c r="R170" s="11"/>
      <c r="S170" s="11"/>
      <c r="T170" s="11"/>
      <c r="U170" s="11"/>
      <c r="V170" s="11"/>
      <c r="W170" s="11"/>
    </row>
    <row r="171" spans="1:23">
      <c r="A171" s="30">
        <v>11</v>
      </c>
      <c r="B171" s="34" t="s">
        <v>188</v>
      </c>
      <c r="C171" s="31" t="s">
        <v>36</v>
      </c>
      <c r="D171" s="32">
        <v>28</v>
      </c>
      <c r="E171" s="33">
        <v>0.89</v>
      </c>
      <c r="F171" s="32">
        <v>27</v>
      </c>
      <c r="G171" s="32">
        <v>40</v>
      </c>
      <c r="H171" s="32">
        <v>39.5</v>
      </c>
      <c r="I171" s="32">
        <v>48</v>
      </c>
      <c r="J171" s="32">
        <v>50</v>
      </c>
      <c r="K171" s="32">
        <v>7.4999999999999997E-2</v>
      </c>
      <c r="L171" s="32">
        <v>43</v>
      </c>
      <c r="M171" s="32">
        <v>0</v>
      </c>
      <c r="N171" s="32">
        <v>0</v>
      </c>
      <c r="O171" s="32">
        <v>0</v>
      </c>
      <c r="P171" s="32">
        <v>0</v>
      </c>
      <c r="Q171" s="32">
        <f>((D171*E171)+(F171/2)+(G171/4)+(H171/10)+(I171/10)+(J171/20)+(K171*L171)+(M171*N171)+(O171*P171))*0.3</f>
        <v>18.868500000000001</v>
      </c>
      <c r="R171" s="11"/>
      <c r="S171" s="11"/>
      <c r="T171" s="11"/>
      <c r="U171" s="11"/>
      <c r="V171" s="11"/>
      <c r="W171" s="11"/>
    </row>
    <row r="172" spans="1:23">
      <c r="A172" s="30">
        <v>13</v>
      </c>
      <c r="B172" s="34" t="s">
        <v>189</v>
      </c>
      <c r="C172" s="31" t="s">
        <v>39</v>
      </c>
      <c r="D172" s="32">
        <v>26</v>
      </c>
      <c r="E172" s="33">
        <v>0.87</v>
      </c>
      <c r="F172" s="32">
        <v>27</v>
      </c>
      <c r="G172" s="32">
        <v>40</v>
      </c>
      <c r="H172" s="32">
        <v>39.5</v>
      </c>
      <c r="I172" s="32">
        <v>48</v>
      </c>
      <c r="J172" s="32">
        <v>50</v>
      </c>
      <c r="K172" s="32">
        <v>7.4999999999999997E-2</v>
      </c>
      <c r="L172" s="32">
        <v>43</v>
      </c>
      <c r="M172" s="32">
        <v>0</v>
      </c>
      <c r="N172" s="32">
        <v>0</v>
      </c>
      <c r="O172" s="32">
        <v>0</v>
      </c>
      <c r="P172" s="32">
        <v>0</v>
      </c>
      <c r="Q172" s="32">
        <f>((D172*E172)+(F172/2)+(G172/4)+(H172/10)+(I172/10)+(J172/20)+(K172*L172)+(M172*N172)+(O172*P172))*0.3</f>
        <v>18.1785</v>
      </c>
      <c r="R172" s="11"/>
      <c r="S172" s="11"/>
      <c r="T172" s="11"/>
      <c r="U172" s="11"/>
      <c r="V172" s="11"/>
      <c r="W172" s="11"/>
    </row>
    <row r="173" spans="1:23">
      <c r="A173" s="30">
        <v>14</v>
      </c>
      <c r="B173" s="34" t="s">
        <v>190</v>
      </c>
      <c r="C173" s="31" t="s">
        <v>19</v>
      </c>
      <c r="D173" s="32">
        <v>25</v>
      </c>
      <c r="E173" s="33">
        <v>0.86</v>
      </c>
      <c r="F173" s="32">
        <v>27</v>
      </c>
      <c r="G173" s="32">
        <v>40</v>
      </c>
      <c r="H173" s="32">
        <v>39.5</v>
      </c>
      <c r="I173" s="32">
        <v>48</v>
      </c>
      <c r="J173" s="32">
        <v>50</v>
      </c>
      <c r="K173" s="32">
        <v>7.4999999999999997E-2</v>
      </c>
      <c r="L173" s="32">
        <v>43</v>
      </c>
      <c r="M173" s="32">
        <v>0</v>
      </c>
      <c r="N173" s="32">
        <v>0</v>
      </c>
      <c r="O173" s="32">
        <v>0</v>
      </c>
      <c r="P173" s="32">
        <v>0</v>
      </c>
      <c r="Q173" s="32">
        <f>((D173*E173)+(F173/2)+(G173/4)+(H173/10)+(I173/10)+(J173/20)+(K173*L173)+(M173*N173)+(O173*P173))*0.3</f>
        <v>17.842500000000001</v>
      </c>
      <c r="R173" s="11"/>
      <c r="S173" s="11"/>
      <c r="T173" s="11"/>
      <c r="U173" s="11"/>
      <c r="V173" s="11"/>
      <c r="W173" s="11"/>
    </row>
    <row r="174" spans="1:23">
      <c r="A174" s="30">
        <v>15</v>
      </c>
      <c r="B174" s="34" t="s">
        <v>191</v>
      </c>
      <c r="C174" s="31" t="s">
        <v>20</v>
      </c>
      <c r="D174" s="32">
        <v>24</v>
      </c>
      <c r="E174" s="33">
        <v>0.85</v>
      </c>
      <c r="F174" s="32">
        <v>27</v>
      </c>
      <c r="G174" s="32">
        <v>40</v>
      </c>
      <c r="H174" s="32">
        <v>39.5</v>
      </c>
      <c r="I174" s="32">
        <v>48</v>
      </c>
      <c r="J174" s="32">
        <v>50</v>
      </c>
      <c r="K174" s="32">
        <v>7.4999999999999997E-2</v>
      </c>
      <c r="L174" s="32">
        <v>43</v>
      </c>
      <c r="M174" s="32">
        <v>0</v>
      </c>
      <c r="N174" s="32">
        <v>0</v>
      </c>
      <c r="O174" s="32">
        <v>0</v>
      </c>
      <c r="P174" s="32">
        <v>0</v>
      </c>
      <c r="Q174" s="32">
        <f>((D174*E174)+(F174/2)+(G174/4)+(H174/10)+(I174/10)+(J174/20)+(K174*L174)+(M174*N174)+(O174*P174))*0.3</f>
        <v>17.512499999999999</v>
      </c>
      <c r="R174" s="11"/>
      <c r="S174" s="11"/>
      <c r="T174" s="11"/>
      <c r="U174" s="11"/>
      <c r="V174" s="11"/>
      <c r="W174" s="11"/>
    </row>
    <row r="175" spans="1:23">
      <c r="A175" s="30">
        <v>15</v>
      </c>
      <c r="B175" s="34" t="s">
        <v>192</v>
      </c>
      <c r="C175" s="31" t="s">
        <v>20</v>
      </c>
      <c r="D175" s="32">
        <v>24</v>
      </c>
      <c r="E175" s="33">
        <v>0.85</v>
      </c>
      <c r="F175" s="32">
        <v>27</v>
      </c>
      <c r="G175" s="32">
        <v>40</v>
      </c>
      <c r="H175" s="32">
        <v>39.5</v>
      </c>
      <c r="I175" s="32">
        <v>48</v>
      </c>
      <c r="J175" s="32">
        <v>50</v>
      </c>
      <c r="K175" s="32">
        <v>7.4999999999999997E-2</v>
      </c>
      <c r="L175" s="32">
        <v>43</v>
      </c>
      <c r="M175" s="32">
        <v>0</v>
      </c>
      <c r="N175" s="32">
        <v>0</v>
      </c>
      <c r="O175" s="32">
        <v>0</v>
      </c>
      <c r="P175" s="32">
        <v>0</v>
      </c>
      <c r="Q175" s="32">
        <f>((D175*E175)+(F175/2)+(G175/4)+(H175/10)+(I175/10)+(J175/20)+(K175*L175)+(M175*N175)+(O175*P175))*0.3</f>
        <v>17.512499999999999</v>
      </c>
      <c r="R175" s="11"/>
      <c r="S175" s="11"/>
      <c r="T175" s="11"/>
      <c r="U175" s="11"/>
      <c r="V175" s="11"/>
      <c r="W175" s="11"/>
    </row>
    <row r="176" spans="1:23">
      <c r="A176" s="30">
        <v>15</v>
      </c>
      <c r="B176" s="41" t="s">
        <v>193</v>
      </c>
      <c r="C176" s="31" t="s">
        <v>14</v>
      </c>
      <c r="D176" s="32">
        <v>24</v>
      </c>
      <c r="E176" s="33">
        <v>0.85</v>
      </c>
      <c r="F176" s="32">
        <v>27</v>
      </c>
      <c r="G176" s="32">
        <v>40</v>
      </c>
      <c r="H176" s="32">
        <v>39.5</v>
      </c>
      <c r="I176" s="32">
        <v>48</v>
      </c>
      <c r="J176" s="32">
        <v>50</v>
      </c>
      <c r="K176" s="32">
        <v>7.4999999999999997E-2</v>
      </c>
      <c r="L176" s="32">
        <v>43</v>
      </c>
      <c r="M176" s="32">
        <v>0</v>
      </c>
      <c r="N176" s="32">
        <v>0</v>
      </c>
      <c r="O176" s="32">
        <v>0</v>
      </c>
      <c r="P176" s="32">
        <v>0</v>
      </c>
      <c r="Q176" s="32">
        <f>((D176*E176)+(F176/2)+(G176/4)+(H176/10)+(I176/10)+(J176/20)+(K176*L176)+(M176*N176)+(O176*P176))*0.3</f>
        <v>17.512499999999999</v>
      </c>
      <c r="R176" s="11"/>
      <c r="S176" s="11"/>
      <c r="T176" s="11"/>
      <c r="U176" s="11"/>
      <c r="V176" s="11"/>
      <c r="W176" s="11"/>
    </row>
    <row r="177" spans="1:23">
      <c r="A177" s="30">
        <v>15</v>
      </c>
      <c r="B177" s="41" t="s">
        <v>194</v>
      </c>
      <c r="C177" s="31" t="s">
        <v>16</v>
      </c>
      <c r="D177" s="32">
        <v>24</v>
      </c>
      <c r="E177" s="33">
        <v>0.85</v>
      </c>
      <c r="F177" s="32">
        <v>27</v>
      </c>
      <c r="G177" s="32">
        <v>40</v>
      </c>
      <c r="H177" s="32">
        <v>39.5</v>
      </c>
      <c r="I177" s="32">
        <v>48</v>
      </c>
      <c r="J177" s="32">
        <v>50</v>
      </c>
      <c r="K177" s="32">
        <v>7.4999999999999997E-2</v>
      </c>
      <c r="L177" s="32">
        <v>43</v>
      </c>
      <c r="M177" s="32">
        <v>0</v>
      </c>
      <c r="N177" s="32">
        <v>0</v>
      </c>
      <c r="O177" s="32">
        <v>0</v>
      </c>
      <c r="P177" s="32">
        <v>0</v>
      </c>
      <c r="Q177" s="32">
        <f>((D177*E177)+(F177/2)+(G177/4)+(H177/10)+(I177/10)+(J177/20)+(K177*L177)+(M177*N177)+(O177*P177))*0.3</f>
        <v>17.512499999999999</v>
      </c>
      <c r="R177" s="11"/>
      <c r="S177" s="11"/>
      <c r="T177" s="11"/>
      <c r="U177" s="11"/>
      <c r="V177" s="11"/>
      <c r="W177" s="11"/>
    </row>
    <row r="178" spans="1:23">
      <c r="A178" s="30">
        <v>15</v>
      </c>
      <c r="B178" s="39" t="s">
        <v>195</v>
      </c>
      <c r="C178" s="31" t="s">
        <v>16</v>
      </c>
      <c r="D178" s="32">
        <v>24</v>
      </c>
      <c r="E178" s="33">
        <v>0.85</v>
      </c>
      <c r="F178" s="32">
        <v>27</v>
      </c>
      <c r="G178" s="32">
        <v>40</v>
      </c>
      <c r="H178" s="32">
        <v>39.5</v>
      </c>
      <c r="I178" s="32">
        <v>48</v>
      </c>
      <c r="J178" s="32">
        <v>50</v>
      </c>
      <c r="K178" s="32">
        <v>7.4999999999999997E-2</v>
      </c>
      <c r="L178" s="32">
        <v>43</v>
      </c>
      <c r="M178" s="32">
        <v>0</v>
      </c>
      <c r="N178" s="32">
        <v>0</v>
      </c>
      <c r="O178" s="32">
        <v>0</v>
      </c>
      <c r="P178" s="32">
        <v>0</v>
      </c>
      <c r="Q178" s="32">
        <f>((D178*E178)+(F178/2)+(G178/4)+(H178/10)+(I178/10)+(J178/20)+(K178*L178)+(M178*N178)+(O178*P178))*0.3</f>
        <v>17.512499999999999</v>
      </c>
      <c r="R178" s="11"/>
      <c r="S178" s="11"/>
      <c r="T178" s="11"/>
      <c r="U178" s="11"/>
      <c r="V178" s="11"/>
      <c r="W178" s="11"/>
    </row>
    <row r="179" spans="1:23">
      <c r="A179" s="30">
        <v>20</v>
      </c>
      <c r="B179" s="34" t="s">
        <v>196</v>
      </c>
      <c r="C179" s="31" t="s">
        <v>14</v>
      </c>
      <c r="D179" s="32">
        <v>19</v>
      </c>
      <c r="E179" s="33">
        <v>0.8</v>
      </c>
      <c r="F179" s="32">
        <v>27</v>
      </c>
      <c r="G179" s="32">
        <v>40</v>
      </c>
      <c r="H179" s="32">
        <v>39.5</v>
      </c>
      <c r="I179" s="32">
        <v>48</v>
      </c>
      <c r="J179" s="32">
        <v>50</v>
      </c>
      <c r="K179" s="32">
        <v>7.4999999999999997E-2</v>
      </c>
      <c r="L179" s="32">
        <v>43</v>
      </c>
      <c r="M179" s="32">
        <v>0</v>
      </c>
      <c r="N179" s="32">
        <v>0</v>
      </c>
      <c r="O179" s="32">
        <v>0</v>
      </c>
      <c r="P179" s="32">
        <v>0</v>
      </c>
      <c r="Q179" s="32">
        <f>((D179*E179)+(F179/2)+(G179/4)+(H179/10)+(I179/10)+(J179/20)+(K179*L179)+(M179*N179)+(O179*P179))*0.3</f>
        <v>15.952500000000001</v>
      </c>
      <c r="R179" s="11"/>
      <c r="S179" s="11"/>
      <c r="T179" s="11"/>
      <c r="U179" s="11"/>
      <c r="V179" s="11"/>
      <c r="W179" s="11"/>
    </row>
    <row r="180" spans="1:23">
      <c r="A180" s="30">
        <v>20</v>
      </c>
      <c r="B180" s="34" t="s">
        <v>197</v>
      </c>
      <c r="C180" s="31" t="s">
        <v>14</v>
      </c>
      <c r="D180" s="32">
        <v>19</v>
      </c>
      <c r="E180" s="33">
        <v>0.8</v>
      </c>
      <c r="F180" s="32">
        <v>27</v>
      </c>
      <c r="G180" s="32">
        <v>40</v>
      </c>
      <c r="H180" s="32">
        <v>39.5</v>
      </c>
      <c r="I180" s="32">
        <v>48</v>
      </c>
      <c r="J180" s="32">
        <v>50</v>
      </c>
      <c r="K180" s="32">
        <v>7.4999999999999997E-2</v>
      </c>
      <c r="L180" s="32">
        <v>43</v>
      </c>
      <c r="M180" s="32">
        <v>0</v>
      </c>
      <c r="N180" s="32">
        <v>0</v>
      </c>
      <c r="O180" s="32">
        <v>0</v>
      </c>
      <c r="P180" s="32">
        <v>0</v>
      </c>
      <c r="Q180" s="32">
        <f>((D180*E180)+(F180/2)+(G180/4)+(H180/10)+(I180/10)+(J180/20)+(K180*L180)+(M180*N180)+(O180*P180))*0.3</f>
        <v>15.952500000000001</v>
      </c>
      <c r="R180" s="11"/>
      <c r="S180" s="11"/>
      <c r="T180" s="11"/>
      <c r="U180" s="11"/>
      <c r="V180" s="11"/>
      <c r="W180" s="11"/>
    </row>
    <row r="181" spans="1:23">
      <c r="A181" s="30">
        <v>20</v>
      </c>
      <c r="B181" s="34" t="s">
        <v>198</v>
      </c>
      <c r="C181" s="31" t="s">
        <v>20</v>
      </c>
      <c r="D181" s="32">
        <v>19</v>
      </c>
      <c r="E181" s="33">
        <v>0.8</v>
      </c>
      <c r="F181" s="32">
        <v>27</v>
      </c>
      <c r="G181" s="32">
        <v>40</v>
      </c>
      <c r="H181" s="32">
        <v>39.5</v>
      </c>
      <c r="I181" s="32">
        <v>48</v>
      </c>
      <c r="J181" s="32">
        <v>50</v>
      </c>
      <c r="K181" s="32">
        <v>7.4999999999999997E-2</v>
      </c>
      <c r="L181" s="32">
        <v>43</v>
      </c>
      <c r="M181" s="32">
        <v>0</v>
      </c>
      <c r="N181" s="32">
        <v>0</v>
      </c>
      <c r="O181" s="32">
        <v>0</v>
      </c>
      <c r="P181" s="32">
        <v>0</v>
      </c>
      <c r="Q181" s="32">
        <f>((D181*E181)+(F181/2)+(G181/4)+(H181/10)+(I181/10)+(J181/20)+(K181*L181)+(M181*N181)+(O181*P181))*0.3</f>
        <v>15.952500000000001</v>
      </c>
      <c r="R181" s="11"/>
      <c r="S181" s="11"/>
      <c r="T181" s="11"/>
      <c r="U181" s="11"/>
      <c r="V181" s="11"/>
      <c r="W181" s="11"/>
    </row>
    <row r="182" spans="1:23">
      <c r="A182" s="30">
        <v>20</v>
      </c>
      <c r="B182" s="34" t="s">
        <v>199</v>
      </c>
      <c r="C182" s="31" t="s">
        <v>20</v>
      </c>
      <c r="D182" s="32">
        <v>19</v>
      </c>
      <c r="E182" s="33">
        <v>0.8</v>
      </c>
      <c r="F182" s="32">
        <v>27</v>
      </c>
      <c r="G182" s="32">
        <v>40</v>
      </c>
      <c r="H182" s="32">
        <v>39.5</v>
      </c>
      <c r="I182" s="32">
        <v>48</v>
      </c>
      <c r="J182" s="32">
        <v>50</v>
      </c>
      <c r="K182" s="32">
        <v>7.4999999999999997E-2</v>
      </c>
      <c r="L182" s="32">
        <v>43</v>
      </c>
      <c r="M182" s="32">
        <v>0</v>
      </c>
      <c r="N182" s="32">
        <v>0</v>
      </c>
      <c r="O182" s="32">
        <v>0</v>
      </c>
      <c r="P182" s="32">
        <v>0</v>
      </c>
      <c r="Q182" s="32">
        <f>((D182*E182)+(F182/2)+(G182/4)+(H182/10)+(I182/10)+(J182/20)+(K182*L182)+(M182*N182)+(O182*P182))*0.3</f>
        <v>15.952500000000001</v>
      </c>
      <c r="R182" s="11"/>
      <c r="S182" s="11"/>
      <c r="T182" s="11"/>
      <c r="U182" s="11"/>
      <c r="V182" s="11"/>
      <c r="W182" s="11"/>
    </row>
    <row r="183" spans="1:23">
      <c r="A183" s="30">
        <v>20</v>
      </c>
      <c r="B183" s="42" t="s">
        <v>200</v>
      </c>
      <c r="C183" s="31" t="s">
        <v>36</v>
      </c>
      <c r="D183" s="32">
        <v>19</v>
      </c>
      <c r="E183" s="33">
        <v>0.8</v>
      </c>
      <c r="F183" s="32">
        <v>27</v>
      </c>
      <c r="G183" s="32">
        <v>40</v>
      </c>
      <c r="H183" s="32">
        <v>39.5</v>
      </c>
      <c r="I183" s="32">
        <v>48</v>
      </c>
      <c r="J183" s="32">
        <v>50</v>
      </c>
      <c r="K183" s="32">
        <v>7.4999999999999997E-2</v>
      </c>
      <c r="L183" s="32">
        <v>43</v>
      </c>
      <c r="M183" s="32">
        <v>0</v>
      </c>
      <c r="N183" s="32">
        <v>0</v>
      </c>
      <c r="O183" s="32">
        <v>0</v>
      </c>
      <c r="P183" s="32">
        <v>0</v>
      </c>
      <c r="Q183" s="32">
        <f>((D183*E183)+(F183/2)+(G183/4)+(H183/10)+(I183/10)+(J183/20)+(K183*L183)+(M183*N183)+(O183*P183))*0.3</f>
        <v>15.952500000000001</v>
      </c>
      <c r="R183" s="11"/>
      <c r="S183" s="11"/>
      <c r="T183" s="11"/>
      <c r="U183" s="11"/>
      <c r="V183" s="11"/>
      <c r="W183" s="11"/>
    </row>
    <row r="184" spans="1:23">
      <c r="A184" s="30">
        <v>25</v>
      </c>
      <c r="B184" s="38" t="s">
        <v>201</v>
      </c>
      <c r="C184" s="31" t="s">
        <v>14</v>
      </c>
      <c r="D184" s="32">
        <v>14</v>
      </c>
      <c r="E184" s="33">
        <v>0.75</v>
      </c>
      <c r="F184" s="32">
        <v>27</v>
      </c>
      <c r="G184" s="32">
        <v>40</v>
      </c>
      <c r="H184" s="32">
        <v>39.5</v>
      </c>
      <c r="I184" s="32">
        <v>48</v>
      </c>
      <c r="J184" s="32">
        <v>50</v>
      </c>
      <c r="K184" s="32">
        <v>7.4999999999999997E-2</v>
      </c>
      <c r="L184" s="32">
        <v>43</v>
      </c>
      <c r="M184" s="32">
        <v>0</v>
      </c>
      <c r="N184" s="32">
        <v>0</v>
      </c>
      <c r="O184" s="32">
        <v>0</v>
      </c>
      <c r="P184" s="32">
        <v>0</v>
      </c>
      <c r="Q184" s="32">
        <f>((D184*E184)+(F184/2)+(G184/4)+(H184/10)+(I184/10)+(J184/20)+(K184*L184)+(M184*N184)+(O184*P184))*0.3</f>
        <v>14.5425</v>
      </c>
      <c r="R184" s="11"/>
      <c r="S184" s="11"/>
      <c r="T184" s="11"/>
      <c r="U184" s="11"/>
      <c r="V184" s="11"/>
      <c r="W184" s="11"/>
    </row>
    <row r="185" spans="1:23">
      <c r="A185" s="30">
        <v>26</v>
      </c>
      <c r="B185" s="34" t="s">
        <v>202</v>
      </c>
      <c r="C185" s="31" t="s">
        <v>29</v>
      </c>
      <c r="D185" s="32">
        <v>13</v>
      </c>
      <c r="E185" s="33">
        <v>0.74</v>
      </c>
      <c r="F185" s="32">
        <v>27</v>
      </c>
      <c r="G185" s="32">
        <v>40</v>
      </c>
      <c r="H185" s="32">
        <v>39.5</v>
      </c>
      <c r="I185" s="32">
        <v>48</v>
      </c>
      <c r="J185" s="32">
        <v>50</v>
      </c>
      <c r="K185" s="32">
        <v>7.4999999999999997E-2</v>
      </c>
      <c r="L185" s="32">
        <v>43</v>
      </c>
      <c r="M185" s="32">
        <v>0</v>
      </c>
      <c r="N185" s="32">
        <v>0</v>
      </c>
      <c r="O185" s="32">
        <v>0</v>
      </c>
      <c r="P185" s="32">
        <v>0</v>
      </c>
      <c r="Q185" s="32">
        <f>((D185*E185)+(F185/2)+(G185/4)+(H185/10)+(I185/10)+(J185/20)+(K185*L185)+(M185*N185)+(O185*P185))*0.3</f>
        <v>14.278499999999999</v>
      </c>
      <c r="R185" s="11"/>
      <c r="S185" s="11"/>
      <c r="T185" s="11"/>
      <c r="U185" s="11"/>
      <c r="V185" s="11"/>
      <c r="W185" s="11"/>
    </row>
    <row r="186" spans="1:23">
      <c r="A186" s="30">
        <v>26</v>
      </c>
      <c r="B186" s="38" t="s">
        <v>203</v>
      </c>
      <c r="C186" s="31" t="s">
        <v>19</v>
      </c>
      <c r="D186" s="32">
        <v>13</v>
      </c>
      <c r="E186" s="33">
        <v>0.74</v>
      </c>
      <c r="F186" s="32">
        <v>27</v>
      </c>
      <c r="G186" s="32">
        <v>40</v>
      </c>
      <c r="H186" s="32">
        <v>39.5</v>
      </c>
      <c r="I186" s="32">
        <v>48</v>
      </c>
      <c r="J186" s="32">
        <v>50</v>
      </c>
      <c r="K186" s="32">
        <v>7.4999999999999997E-2</v>
      </c>
      <c r="L186" s="32">
        <v>43</v>
      </c>
      <c r="M186" s="32">
        <v>0</v>
      </c>
      <c r="N186" s="32">
        <v>0</v>
      </c>
      <c r="O186" s="32">
        <v>0</v>
      </c>
      <c r="P186" s="32">
        <v>0</v>
      </c>
      <c r="Q186" s="32">
        <f>((D186*E186)+(F186/2)+(G186/4)+(H186/10)+(I186/10)+(J186/20)+(K186*L186)+(M186*N186)+(O186*P186))*0.3</f>
        <v>14.278499999999999</v>
      </c>
      <c r="R186" s="11"/>
      <c r="S186" s="11"/>
      <c r="T186" s="11"/>
      <c r="U186" s="11"/>
      <c r="V186" s="11"/>
      <c r="W186" s="11"/>
    </row>
    <row r="187" spans="1:23">
      <c r="A187" s="30">
        <v>28</v>
      </c>
      <c r="B187" s="38" t="s">
        <v>204</v>
      </c>
      <c r="C187" s="31" t="s">
        <v>19</v>
      </c>
      <c r="D187" s="32">
        <v>11</v>
      </c>
      <c r="E187" s="33">
        <v>0.72</v>
      </c>
      <c r="F187" s="32">
        <v>27</v>
      </c>
      <c r="G187" s="32">
        <v>40</v>
      </c>
      <c r="H187" s="32">
        <v>39.5</v>
      </c>
      <c r="I187" s="32">
        <v>48</v>
      </c>
      <c r="J187" s="32">
        <v>50</v>
      </c>
      <c r="K187" s="32">
        <v>7.4999999999999997E-2</v>
      </c>
      <c r="L187" s="32">
        <v>43</v>
      </c>
      <c r="M187" s="32">
        <v>0</v>
      </c>
      <c r="N187" s="32">
        <v>0</v>
      </c>
      <c r="O187" s="32">
        <v>0</v>
      </c>
      <c r="P187" s="32">
        <v>0</v>
      </c>
      <c r="Q187" s="32">
        <f>((D187*E187)+(F187/2)+(G187/4)+(H187/10)+(I187/10)+(J187/20)+(K187*L187)+(M187*N187)+(O187*P187))*0.3</f>
        <v>13.768500000000001</v>
      </c>
      <c r="R187" s="11"/>
      <c r="S187" s="11"/>
      <c r="T187" s="11"/>
      <c r="U187" s="11"/>
      <c r="V187" s="11"/>
      <c r="W187" s="11"/>
    </row>
    <row r="188" spans="1:23">
      <c r="A188" s="30">
        <v>29</v>
      </c>
      <c r="B188" s="34" t="s">
        <v>205</v>
      </c>
      <c r="C188" s="31" t="s">
        <v>14</v>
      </c>
      <c r="D188" s="32">
        <v>10</v>
      </c>
      <c r="E188" s="33">
        <v>0.71</v>
      </c>
      <c r="F188" s="32">
        <v>27</v>
      </c>
      <c r="G188" s="32">
        <v>40</v>
      </c>
      <c r="H188" s="32">
        <v>39.5</v>
      </c>
      <c r="I188" s="32">
        <v>48</v>
      </c>
      <c r="J188" s="32">
        <v>50</v>
      </c>
      <c r="K188" s="32">
        <v>7.4999999999999997E-2</v>
      </c>
      <c r="L188" s="32">
        <v>43</v>
      </c>
      <c r="M188" s="32">
        <v>0</v>
      </c>
      <c r="N188" s="32">
        <v>0</v>
      </c>
      <c r="O188" s="32">
        <v>0</v>
      </c>
      <c r="P188" s="32">
        <v>0</v>
      </c>
      <c r="Q188" s="32">
        <f>((D188*E188)+(F188/2)+(G188/4)+(H188/10)+(I188/10)+(J188/20)+(K188*L188)+(M188*N188)+(O188*P188))*0.3</f>
        <v>13.522500000000001</v>
      </c>
      <c r="R188" s="11"/>
      <c r="S188" s="11"/>
      <c r="T188" s="11"/>
      <c r="U188" s="11"/>
      <c r="V188" s="11"/>
      <c r="W188" s="11"/>
    </row>
    <row r="189" spans="1:23">
      <c r="A189" s="30">
        <v>29</v>
      </c>
      <c r="B189" s="34" t="s">
        <v>206</v>
      </c>
      <c r="C189" s="31" t="s">
        <v>23</v>
      </c>
      <c r="D189" s="32">
        <v>10</v>
      </c>
      <c r="E189" s="33">
        <v>0.71</v>
      </c>
      <c r="F189" s="32">
        <v>27</v>
      </c>
      <c r="G189" s="32">
        <v>40</v>
      </c>
      <c r="H189" s="32">
        <v>39.5</v>
      </c>
      <c r="I189" s="32">
        <v>48</v>
      </c>
      <c r="J189" s="32">
        <v>50</v>
      </c>
      <c r="K189" s="32">
        <v>7.4999999999999997E-2</v>
      </c>
      <c r="L189" s="32">
        <v>43</v>
      </c>
      <c r="M189" s="32">
        <v>0</v>
      </c>
      <c r="N189" s="32">
        <v>0</v>
      </c>
      <c r="O189" s="32">
        <v>0</v>
      </c>
      <c r="P189" s="32">
        <v>0</v>
      </c>
      <c r="Q189" s="32">
        <f>((D189*E189)+(F189/2)+(G189/4)+(H189/10)+(I189/10)+(J189/20)+(K189*L189)+(M189*N189)+(O189*P189))*0.3</f>
        <v>13.522500000000001</v>
      </c>
      <c r="R189" s="11"/>
      <c r="S189" s="11"/>
      <c r="T189" s="11"/>
      <c r="U189" s="11"/>
      <c r="V189" s="11"/>
      <c r="W189" s="11"/>
    </row>
    <row r="190" spans="1:23">
      <c r="A190" s="30">
        <v>31</v>
      </c>
      <c r="B190" s="34" t="s">
        <v>207</v>
      </c>
      <c r="C190" s="31" t="s">
        <v>29</v>
      </c>
      <c r="D190" s="32">
        <v>8</v>
      </c>
      <c r="E190" s="33">
        <v>0.69</v>
      </c>
      <c r="F190" s="32">
        <v>27</v>
      </c>
      <c r="G190" s="32">
        <v>40</v>
      </c>
      <c r="H190" s="32">
        <v>39.5</v>
      </c>
      <c r="I190" s="32">
        <v>48</v>
      </c>
      <c r="J190" s="32">
        <v>50</v>
      </c>
      <c r="K190" s="32">
        <v>7.4999999999999997E-2</v>
      </c>
      <c r="L190" s="32">
        <v>43</v>
      </c>
      <c r="M190" s="32">
        <v>0</v>
      </c>
      <c r="N190" s="32">
        <v>0</v>
      </c>
      <c r="O190" s="32">
        <v>0</v>
      </c>
      <c r="P190" s="32">
        <v>0</v>
      </c>
      <c r="Q190" s="32">
        <f>((D190*E190)+(F190/2)+(G190/4)+(H190/10)+(I190/10)+(J190/20)+(K190*L190)+(M190*N190)+(O190*P190))*0.3</f>
        <v>13.048499999999999</v>
      </c>
      <c r="R190" s="11"/>
      <c r="S190" s="11"/>
      <c r="T190" s="11"/>
      <c r="U190" s="11"/>
      <c r="V190" s="11"/>
      <c r="W190" s="11"/>
    </row>
    <row r="191" spans="1:23">
      <c r="A191" s="30">
        <v>32</v>
      </c>
      <c r="B191" s="34" t="s">
        <v>208</v>
      </c>
      <c r="C191" s="31" t="s">
        <v>14</v>
      </c>
      <c r="D191" s="32">
        <v>7</v>
      </c>
      <c r="E191" s="33">
        <v>0.68</v>
      </c>
      <c r="F191" s="32">
        <v>27</v>
      </c>
      <c r="G191" s="32">
        <v>40</v>
      </c>
      <c r="H191" s="32">
        <v>39.5</v>
      </c>
      <c r="I191" s="32">
        <v>48</v>
      </c>
      <c r="J191" s="32">
        <v>50</v>
      </c>
      <c r="K191" s="32">
        <v>7.4999999999999997E-2</v>
      </c>
      <c r="L191" s="32">
        <v>43</v>
      </c>
      <c r="M191" s="32">
        <v>0</v>
      </c>
      <c r="N191" s="32">
        <v>0</v>
      </c>
      <c r="O191" s="32">
        <v>0</v>
      </c>
      <c r="P191" s="32">
        <v>0</v>
      </c>
      <c r="Q191" s="32">
        <f>((D191*E191)+(F191/2)+(G191/4)+(H191/10)+(I191/10)+(J191/20)+(K191*L191)+(M191*N191)+(O191*P191))*0.3</f>
        <v>12.820499999999999</v>
      </c>
      <c r="R191" s="11"/>
      <c r="S191" s="11"/>
      <c r="T191" s="11"/>
      <c r="U191" s="11"/>
      <c r="V191" s="11"/>
      <c r="W191" s="11"/>
    </row>
    <row r="192" spans="1:23">
      <c r="A192" s="30">
        <v>32</v>
      </c>
      <c r="B192" s="34" t="s">
        <v>209</v>
      </c>
      <c r="C192" s="31" t="s">
        <v>17</v>
      </c>
      <c r="D192" s="32">
        <v>7</v>
      </c>
      <c r="E192" s="33">
        <v>0.68</v>
      </c>
      <c r="F192" s="32">
        <v>27</v>
      </c>
      <c r="G192" s="32">
        <v>40</v>
      </c>
      <c r="H192" s="32">
        <v>39.5</v>
      </c>
      <c r="I192" s="32">
        <v>48</v>
      </c>
      <c r="J192" s="32">
        <v>50</v>
      </c>
      <c r="K192" s="32">
        <v>7.4999999999999997E-2</v>
      </c>
      <c r="L192" s="32">
        <v>43</v>
      </c>
      <c r="M192" s="32">
        <v>0</v>
      </c>
      <c r="N192" s="32">
        <v>0</v>
      </c>
      <c r="O192" s="32">
        <v>0</v>
      </c>
      <c r="P192" s="32">
        <v>0</v>
      </c>
      <c r="Q192" s="32">
        <f>((D192*E192)+(F192/2)+(G192/4)+(H192/10)+(I192/10)+(J192/20)+(K192*L192)+(M192*N192)+(O192*P192))*0.3</f>
        <v>12.820499999999999</v>
      </c>
      <c r="R192" s="11"/>
      <c r="S192" s="11"/>
      <c r="T192" s="11"/>
      <c r="U192" s="11"/>
      <c r="V192" s="11"/>
      <c r="W192" s="11"/>
    </row>
    <row r="193" spans="1:23">
      <c r="A193" s="30">
        <v>32</v>
      </c>
      <c r="B193" s="34" t="s">
        <v>210</v>
      </c>
      <c r="C193" s="31" t="s">
        <v>17</v>
      </c>
      <c r="D193" s="32">
        <v>7</v>
      </c>
      <c r="E193" s="33">
        <v>0.68</v>
      </c>
      <c r="F193" s="32">
        <v>27</v>
      </c>
      <c r="G193" s="32">
        <v>40</v>
      </c>
      <c r="H193" s="32">
        <v>39.5</v>
      </c>
      <c r="I193" s="32">
        <v>48</v>
      </c>
      <c r="J193" s="32">
        <v>50</v>
      </c>
      <c r="K193" s="32">
        <v>7.4999999999999997E-2</v>
      </c>
      <c r="L193" s="32">
        <v>43</v>
      </c>
      <c r="M193" s="32">
        <v>0</v>
      </c>
      <c r="N193" s="32">
        <v>0</v>
      </c>
      <c r="O193" s="32">
        <v>0</v>
      </c>
      <c r="P193" s="32">
        <v>0</v>
      </c>
      <c r="Q193" s="32">
        <f>((D193*E193)+(F193/2)+(G193/4)+(H193/10)+(I193/10)+(J193/20)+(K193*L193)+(M193*N193)+(O193*P193))*0.3</f>
        <v>12.820499999999999</v>
      </c>
      <c r="R193" s="11"/>
      <c r="S193" s="11"/>
      <c r="T193" s="11"/>
      <c r="U193" s="11"/>
      <c r="V193" s="11"/>
      <c r="W193" s="11"/>
    </row>
    <row r="194" spans="1:23">
      <c r="A194" s="30">
        <v>35</v>
      </c>
      <c r="B194" s="34" t="s">
        <v>211</v>
      </c>
      <c r="C194" s="31" t="s">
        <v>19</v>
      </c>
      <c r="D194" s="32">
        <v>4</v>
      </c>
      <c r="E194" s="33">
        <v>0.65</v>
      </c>
      <c r="F194" s="32">
        <v>27</v>
      </c>
      <c r="G194" s="32">
        <v>40</v>
      </c>
      <c r="H194" s="32">
        <v>39.5</v>
      </c>
      <c r="I194" s="32">
        <v>48</v>
      </c>
      <c r="J194" s="32">
        <v>50</v>
      </c>
      <c r="K194" s="32">
        <v>7.4999999999999997E-2</v>
      </c>
      <c r="L194" s="32">
        <v>43</v>
      </c>
      <c r="M194" s="32">
        <v>0</v>
      </c>
      <c r="N194" s="32">
        <v>0</v>
      </c>
      <c r="O194" s="32">
        <v>0</v>
      </c>
      <c r="P194" s="32">
        <v>0</v>
      </c>
      <c r="Q194" s="32">
        <f>((D194*E194)+(F194/2)+(G194/4)+(H194/10)+(I194/10)+(J194/20)+(K194*L194)+(M194*N194)+(O194*P194))*0.3</f>
        <v>12.172500000000001</v>
      </c>
      <c r="R194" s="11"/>
      <c r="S194" s="11"/>
      <c r="T194" s="11"/>
      <c r="U194" s="11"/>
      <c r="V194" s="11"/>
      <c r="W194" s="11"/>
    </row>
    <row r="195" spans="1:23">
      <c r="A195" s="30">
        <v>35</v>
      </c>
      <c r="B195" s="34" t="s">
        <v>212</v>
      </c>
      <c r="C195" s="31" t="s">
        <v>29</v>
      </c>
      <c r="D195" s="32">
        <v>4</v>
      </c>
      <c r="E195" s="33">
        <v>0.65</v>
      </c>
      <c r="F195" s="32">
        <v>27</v>
      </c>
      <c r="G195" s="32">
        <v>40</v>
      </c>
      <c r="H195" s="32">
        <v>39.5</v>
      </c>
      <c r="I195" s="32">
        <v>48</v>
      </c>
      <c r="J195" s="32">
        <v>50</v>
      </c>
      <c r="K195" s="32">
        <v>7.4999999999999997E-2</v>
      </c>
      <c r="L195" s="32">
        <v>43</v>
      </c>
      <c r="M195" s="32">
        <v>0</v>
      </c>
      <c r="N195" s="32">
        <v>0</v>
      </c>
      <c r="O195" s="32">
        <v>0</v>
      </c>
      <c r="P195" s="32">
        <v>0</v>
      </c>
      <c r="Q195" s="32">
        <f>((D195*E195)+(F195/2)+(G195/4)+(H195/10)+(I195/10)+(J195/20)+(K195*L195)+(M195*N195)+(O195*P195))*0.3</f>
        <v>12.172500000000001</v>
      </c>
      <c r="R195" s="11"/>
      <c r="S195" s="11"/>
      <c r="T195" s="11"/>
      <c r="U195" s="11"/>
      <c r="V195" s="11"/>
      <c r="W195" s="11"/>
    </row>
    <row r="196" spans="1:23">
      <c r="A196" s="30">
        <v>35</v>
      </c>
      <c r="B196" s="34" t="s">
        <v>213</v>
      </c>
      <c r="C196" s="31" t="s">
        <v>31</v>
      </c>
      <c r="D196" s="32">
        <v>4</v>
      </c>
      <c r="E196" s="33">
        <v>0.65</v>
      </c>
      <c r="F196" s="32">
        <v>27</v>
      </c>
      <c r="G196" s="32">
        <v>40</v>
      </c>
      <c r="H196" s="32">
        <v>39.5</v>
      </c>
      <c r="I196" s="32">
        <v>48</v>
      </c>
      <c r="J196" s="32">
        <v>50</v>
      </c>
      <c r="K196" s="32">
        <v>7.4999999999999997E-2</v>
      </c>
      <c r="L196" s="32">
        <v>43</v>
      </c>
      <c r="M196" s="32">
        <v>0</v>
      </c>
      <c r="N196" s="32">
        <v>0</v>
      </c>
      <c r="O196" s="32">
        <v>0</v>
      </c>
      <c r="P196" s="32">
        <v>0</v>
      </c>
      <c r="Q196" s="32">
        <f>((D196*E196)+(F196/2)+(G196/4)+(H196/10)+(I196/10)+(J196/20)+(K196*L196)+(M196*N196)+(O196*P196))*0.3</f>
        <v>12.172500000000001</v>
      </c>
      <c r="R196" s="11"/>
      <c r="S196" s="11"/>
      <c r="T196" s="11"/>
      <c r="U196" s="11"/>
      <c r="V196" s="11"/>
      <c r="W196" s="11"/>
    </row>
    <row r="197" spans="1:23">
      <c r="A197" s="30">
        <v>35</v>
      </c>
      <c r="B197" s="34" t="s">
        <v>214</v>
      </c>
      <c r="C197" s="31" t="s">
        <v>41</v>
      </c>
      <c r="D197" s="32">
        <v>4</v>
      </c>
      <c r="E197" s="33">
        <v>0.65</v>
      </c>
      <c r="F197" s="32">
        <v>27</v>
      </c>
      <c r="G197" s="32">
        <v>40</v>
      </c>
      <c r="H197" s="32">
        <v>39.5</v>
      </c>
      <c r="I197" s="32">
        <v>48</v>
      </c>
      <c r="J197" s="32">
        <v>50</v>
      </c>
      <c r="K197" s="32">
        <v>7.4999999999999997E-2</v>
      </c>
      <c r="L197" s="32">
        <v>43</v>
      </c>
      <c r="M197" s="32">
        <v>0</v>
      </c>
      <c r="N197" s="32">
        <v>0</v>
      </c>
      <c r="O197" s="32">
        <v>0</v>
      </c>
      <c r="P197" s="32">
        <v>0</v>
      </c>
      <c r="Q197" s="32">
        <f>((D197*E197)+(F197/2)+(G197/4)+(H197/10)+(I197/10)+(J197/20)+(K197*L197)+(M197*N197)+(O197*P197))*0.3</f>
        <v>12.172500000000001</v>
      </c>
      <c r="R197" s="11"/>
      <c r="S197" s="11"/>
      <c r="T197" s="11"/>
      <c r="U197" s="11"/>
      <c r="V197" s="11"/>
      <c r="W197" s="11"/>
    </row>
    <row r="198" spans="1:23" ht="45">
      <c r="A198" s="35" t="s">
        <v>215</v>
      </c>
      <c r="B198" s="35"/>
      <c r="C198" s="35"/>
      <c r="D198" s="28" t="s">
        <v>53</v>
      </c>
      <c r="E198" s="28" t="s">
        <v>54</v>
      </c>
      <c r="F198" s="28" t="s">
        <v>55</v>
      </c>
      <c r="G198" s="28" t="s">
        <v>56</v>
      </c>
      <c r="H198" s="28" t="s">
        <v>57</v>
      </c>
      <c r="I198" s="28" t="s">
        <v>58</v>
      </c>
      <c r="J198" s="28" t="s">
        <v>59</v>
      </c>
      <c r="K198" s="28" t="s">
        <v>60</v>
      </c>
      <c r="L198" s="28" t="s">
        <v>61</v>
      </c>
      <c r="M198" s="28" t="s">
        <v>62</v>
      </c>
      <c r="N198" s="28" t="s">
        <v>63</v>
      </c>
      <c r="O198" s="28" t="s">
        <v>64</v>
      </c>
      <c r="P198" s="28" t="s">
        <v>65</v>
      </c>
      <c r="Q198" s="29" t="s">
        <v>66</v>
      </c>
      <c r="R198" s="11"/>
      <c r="S198" s="11"/>
      <c r="T198" s="11"/>
      <c r="U198" s="11"/>
      <c r="V198" s="11"/>
      <c r="W198" s="11"/>
    </row>
    <row r="199" spans="1:23">
      <c r="A199" s="30">
        <v>1</v>
      </c>
      <c r="B199" s="43" t="s">
        <v>216</v>
      </c>
      <c r="C199" s="31" t="s">
        <v>14</v>
      </c>
      <c r="D199" s="32">
        <v>14</v>
      </c>
      <c r="E199" s="33">
        <v>1.2</v>
      </c>
      <c r="F199" s="32">
        <v>14</v>
      </c>
      <c r="G199" s="32">
        <v>28</v>
      </c>
      <c r="H199" s="32">
        <v>39.5</v>
      </c>
      <c r="I199" s="32">
        <v>48</v>
      </c>
      <c r="J199" s="32">
        <v>50</v>
      </c>
      <c r="K199" s="32">
        <v>0.15</v>
      </c>
      <c r="L199" s="32">
        <v>38</v>
      </c>
      <c r="M199" s="32">
        <v>7.4999999999999997E-2</v>
      </c>
      <c r="N199" s="32">
        <v>43</v>
      </c>
      <c r="O199" s="32">
        <v>0</v>
      </c>
      <c r="P199" s="32">
        <v>0</v>
      </c>
      <c r="Q199" s="32">
        <f>((D199*E199)+(F199/2)+(G199/4)+(H199/10)+(I199/10)+(J199/20)+(K199*L199)+(M199*N199)+(O199*P199))*0.7</f>
        <v>35.682499999999997</v>
      </c>
      <c r="R199" s="11"/>
      <c r="S199" s="11"/>
      <c r="T199" s="11"/>
      <c r="U199" s="11"/>
      <c r="V199" s="11"/>
      <c r="W199" s="11"/>
    </row>
    <row r="200" spans="1:23">
      <c r="A200" s="30">
        <v>2</v>
      </c>
      <c r="B200" s="43" t="s">
        <v>217</v>
      </c>
      <c r="C200" s="31" t="s">
        <v>17</v>
      </c>
      <c r="D200" s="32">
        <v>13</v>
      </c>
      <c r="E200" s="33">
        <v>1.1299999999999999</v>
      </c>
      <c r="F200" s="32">
        <v>14</v>
      </c>
      <c r="G200" s="32">
        <v>28</v>
      </c>
      <c r="H200" s="32">
        <v>39.5</v>
      </c>
      <c r="I200" s="32">
        <v>48</v>
      </c>
      <c r="J200" s="32">
        <v>50</v>
      </c>
      <c r="K200" s="32">
        <v>0.15</v>
      </c>
      <c r="L200" s="32">
        <v>38</v>
      </c>
      <c r="M200" s="32">
        <v>7.4999999999999997E-2</v>
      </c>
      <c r="N200" s="32">
        <v>43</v>
      </c>
      <c r="O200" s="32">
        <v>0</v>
      </c>
      <c r="P200" s="32">
        <v>0</v>
      </c>
      <c r="Q200" s="32">
        <f>((D200*E200)+(F200/2)+(G200/4)+(H200/10)+(I200/10)+(J200/20)+(K200*L200)+(M200*N200)+(O200*P200))*0.7</f>
        <v>34.205500000000001</v>
      </c>
      <c r="R200" s="11"/>
      <c r="S200" s="11"/>
      <c r="T200" s="11"/>
      <c r="U200" s="11"/>
      <c r="V200" s="11"/>
      <c r="W200" s="11"/>
    </row>
    <row r="201" spans="1:23">
      <c r="A201" s="30">
        <v>3</v>
      </c>
      <c r="B201" s="37" t="s">
        <v>218</v>
      </c>
      <c r="C201" s="31" t="s">
        <v>17</v>
      </c>
      <c r="D201" s="32">
        <v>12</v>
      </c>
      <c r="E201" s="33">
        <v>1.07</v>
      </c>
      <c r="F201" s="32">
        <v>14</v>
      </c>
      <c r="G201" s="32">
        <v>28</v>
      </c>
      <c r="H201" s="32">
        <v>39.5</v>
      </c>
      <c r="I201" s="32">
        <v>48</v>
      </c>
      <c r="J201" s="32">
        <v>50</v>
      </c>
      <c r="K201" s="32">
        <v>0.15</v>
      </c>
      <c r="L201" s="32">
        <v>38</v>
      </c>
      <c r="M201" s="32">
        <v>7.4999999999999997E-2</v>
      </c>
      <c r="N201" s="32">
        <v>43</v>
      </c>
      <c r="O201" s="32">
        <v>0</v>
      </c>
      <c r="P201" s="32">
        <v>0</v>
      </c>
      <c r="Q201" s="32">
        <f>((D201*E201)+(F201/2)+(G201/4)+(H201/10)+(I201/10)+(J201/20)+(K201*L201)+(M201*N201)+(O201*P201))*0.7</f>
        <v>32.910499999999999</v>
      </c>
      <c r="R201" s="11"/>
      <c r="S201" s="11"/>
      <c r="T201" s="11"/>
      <c r="U201" s="11"/>
      <c r="V201" s="11"/>
      <c r="W201" s="11"/>
    </row>
    <row r="202" spans="1:23">
      <c r="A202" s="30">
        <v>4</v>
      </c>
      <c r="B202" s="43" t="s">
        <v>219</v>
      </c>
      <c r="C202" s="31" t="s">
        <v>24</v>
      </c>
      <c r="D202" s="32">
        <v>11</v>
      </c>
      <c r="E202" s="33">
        <v>1.02</v>
      </c>
      <c r="F202" s="32">
        <v>14</v>
      </c>
      <c r="G202" s="32">
        <v>28</v>
      </c>
      <c r="H202" s="32">
        <v>39.5</v>
      </c>
      <c r="I202" s="32">
        <v>48</v>
      </c>
      <c r="J202" s="32">
        <v>50</v>
      </c>
      <c r="K202" s="32">
        <v>0.15</v>
      </c>
      <c r="L202" s="32">
        <v>38</v>
      </c>
      <c r="M202" s="32">
        <v>7.4999999999999997E-2</v>
      </c>
      <c r="N202" s="32">
        <v>43</v>
      </c>
      <c r="O202" s="32">
        <v>0</v>
      </c>
      <c r="P202" s="32">
        <v>0</v>
      </c>
      <c r="Q202" s="32">
        <f>((D202*E202)+(F202/2)+(G202/4)+(H202/10)+(I202/10)+(J202/20)+(K202*L202)+(M202*N202)+(O202*P202))*0.7</f>
        <v>31.776499999999999</v>
      </c>
      <c r="R202" s="11"/>
      <c r="S202" s="11"/>
      <c r="T202" s="11"/>
      <c r="U202" s="11"/>
      <c r="V202" s="11"/>
      <c r="W202" s="11"/>
    </row>
    <row r="203" spans="1:23">
      <c r="A203" s="30">
        <v>5</v>
      </c>
      <c r="B203" s="43" t="s">
        <v>220</v>
      </c>
      <c r="C203" s="31" t="s">
        <v>14</v>
      </c>
      <c r="D203" s="32">
        <v>10</v>
      </c>
      <c r="E203" s="33">
        <v>0.98</v>
      </c>
      <c r="F203" s="32">
        <v>14</v>
      </c>
      <c r="G203" s="32">
        <v>28</v>
      </c>
      <c r="H203" s="32">
        <v>39.5</v>
      </c>
      <c r="I203" s="32">
        <v>48</v>
      </c>
      <c r="J203" s="32">
        <v>50</v>
      </c>
      <c r="K203" s="32">
        <v>0.15</v>
      </c>
      <c r="L203" s="32">
        <v>38</v>
      </c>
      <c r="M203" s="32">
        <v>7.4999999999999997E-2</v>
      </c>
      <c r="N203" s="32">
        <v>43</v>
      </c>
      <c r="O203" s="32">
        <v>0</v>
      </c>
      <c r="P203" s="32">
        <v>0</v>
      </c>
      <c r="Q203" s="32">
        <f>((D203*E203)+(F203/2)+(G203/4)+(H203/10)+(I203/10)+(J203/20)+(K203*L203)+(M203*N203)+(O203*P203))*0.7</f>
        <v>30.782499999999999</v>
      </c>
      <c r="R203" s="11"/>
      <c r="S203" s="11"/>
      <c r="T203" s="11"/>
      <c r="U203" s="11"/>
      <c r="V203" s="11"/>
      <c r="W203" s="11"/>
    </row>
    <row r="204" spans="1:23">
      <c r="A204" s="30">
        <v>6</v>
      </c>
      <c r="B204" s="43" t="s">
        <v>221</v>
      </c>
      <c r="C204" s="31" t="s">
        <v>17</v>
      </c>
      <c r="D204" s="32">
        <v>9</v>
      </c>
      <c r="E204" s="33">
        <v>0.95</v>
      </c>
      <c r="F204" s="32">
        <v>14</v>
      </c>
      <c r="G204" s="32">
        <v>28</v>
      </c>
      <c r="H204" s="32">
        <v>39.5</v>
      </c>
      <c r="I204" s="32">
        <v>48</v>
      </c>
      <c r="J204" s="32">
        <v>50</v>
      </c>
      <c r="K204" s="32">
        <v>0.15</v>
      </c>
      <c r="L204" s="32">
        <v>38</v>
      </c>
      <c r="M204" s="32">
        <v>7.4999999999999997E-2</v>
      </c>
      <c r="N204" s="32">
        <v>43</v>
      </c>
      <c r="O204" s="32">
        <v>0</v>
      </c>
      <c r="P204" s="32">
        <v>0</v>
      </c>
      <c r="Q204" s="32">
        <f>((D204*E204)+(F204/2)+(G204/4)+(H204/10)+(I204/10)+(J204/20)+(K204*L204)+(M204*N204)+(O204*P204))*0.7</f>
        <v>29.907499999999999</v>
      </c>
      <c r="R204" s="11"/>
      <c r="S204" s="11"/>
      <c r="T204" s="11"/>
      <c r="U204" s="11"/>
      <c r="V204" s="11"/>
      <c r="W204" s="11"/>
    </row>
    <row r="205" spans="1:23">
      <c r="A205" s="30">
        <v>7</v>
      </c>
      <c r="B205" s="38" t="s">
        <v>222</v>
      </c>
      <c r="C205" s="31" t="s">
        <v>14</v>
      </c>
      <c r="D205" s="32">
        <v>8</v>
      </c>
      <c r="E205" s="33">
        <v>0.93</v>
      </c>
      <c r="F205" s="32">
        <v>14</v>
      </c>
      <c r="G205" s="32">
        <v>28</v>
      </c>
      <c r="H205" s="32">
        <v>39.5</v>
      </c>
      <c r="I205" s="32">
        <v>48</v>
      </c>
      <c r="J205" s="32">
        <v>50</v>
      </c>
      <c r="K205" s="32">
        <v>0.15</v>
      </c>
      <c r="L205" s="32">
        <v>38</v>
      </c>
      <c r="M205" s="32">
        <v>7.4999999999999997E-2</v>
      </c>
      <c r="N205" s="32">
        <v>43</v>
      </c>
      <c r="O205" s="32">
        <v>0</v>
      </c>
      <c r="P205" s="32">
        <v>0</v>
      </c>
      <c r="Q205" s="32">
        <f>((D205*E205)+(F205/2)+(G205/4)+(H205/10)+(I205/10)+(J205/20)+(K205*L205)+(M205*N205)+(O205*P205))*0.7</f>
        <v>29.130499999999998</v>
      </c>
      <c r="R205" s="11"/>
      <c r="S205" s="11"/>
      <c r="T205" s="11"/>
      <c r="U205" s="11"/>
      <c r="V205" s="11"/>
      <c r="W205" s="11"/>
    </row>
    <row r="206" spans="1:23">
      <c r="A206" s="30">
        <v>8</v>
      </c>
      <c r="B206" s="38" t="s">
        <v>223</v>
      </c>
      <c r="C206" s="31" t="s">
        <v>14</v>
      </c>
      <c r="D206" s="32">
        <v>7</v>
      </c>
      <c r="E206" s="33">
        <v>0.92</v>
      </c>
      <c r="F206" s="32">
        <v>14</v>
      </c>
      <c r="G206" s="32">
        <v>28</v>
      </c>
      <c r="H206" s="32">
        <v>39.5</v>
      </c>
      <c r="I206" s="32">
        <v>48</v>
      </c>
      <c r="J206" s="32">
        <v>50</v>
      </c>
      <c r="K206" s="32">
        <v>0.15</v>
      </c>
      <c r="L206" s="32">
        <v>38</v>
      </c>
      <c r="M206" s="32">
        <v>7.4999999999999997E-2</v>
      </c>
      <c r="N206" s="32">
        <v>43</v>
      </c>
      <c r="O206" s="32">
        <v>0</v>
      </c>
      <c r="P206" s="32">
        <v>0</v>
      </c>
      <c r="Q206" s="32">
        <f>((D206*E206)+(F206/2)+(G206/4)+(H206/10)+(I206/10)+(J206/20)+(K206*L206)+(M206*N206)+(O206*P206))*0.7</f>
        <v>28.430499999999999</v>
      </c>
      <c r="R206" s="11"/>
      <c r="S206" s="11"/>
      <c r="T206" s="11"/>
      <c r="U206" s="11"/>
      <c r="V206" s="11"/>
      <c r="W206" s="11"/>
    </row>
    <row r="207" spans="1:23">
      <c r="A207" s="30">
        <v>9</v>
      </c>
      <c r="B207" s="38" t="s">
        <v>224</v>
      </c>
      <c r="C207" s="31" t="s">
        <v>17</v>
      </c>
      <c r="D207" s="32">
        <v>6</v>
      </c>
      <c r="E207" s="33">
        <v>0.91</v>
      </c>
      <c r="F207" s="32">
        <v>14</v>
      </c>
      <c r="G207" s="32">
        <v>28</v>
      </c>
      <c r="H207" s="32">
        <v>39.5</v>
      </c>
      <c r="I207" s="32">
        <v>48</v>
      </c>
      <c r="J207" s="32">
        <v>50</v>
      </c>
      <c r="K207" s="32">
        <v>0.15</v>
      </c>
      <c r="L207" s="32">
        <v>38</v>
      </c>
      <c r="M207" s="32">
        <v>7.4999999999999997E-2</v>
      </c>
      <c r="N207" s="32">
        <v>43</v>
      </c>
      <c r="O207" s="32">
        <v>0</v>
      </c>
      <c r="P207" s="32">
        <v>0</v>
      </c>
      <c r="Q207" s="32">
        <f>((D207*E207)+(F207/2)+(G207/4)+(H207/10)+(I207/10)+(J207/20)+(K207*L207)+(M207*N207)+(O207*P207))*0.7</f>
        <v>27.744500000000002</v>
      </c>
      <c r="R207" s="11"/>
      <c r="S207" s="11"/>
      <c r="T207" s="11"/>
      <c r="U207" s="11"/>
      <c r="V207" s="11"/>
      <c r="W207" s="11"/>
    </row>
    <row r="208" spans="1:23">
      <c r="A208" s="30">
        <v>9</v>
      </c>
      <c r="B208" s="38" t="s">
        <v>225</v>
      </c>
      <c r="C208" s="31" t="s">
        <v>16</v>
      </c>
      <c r="D208" s="32">
        <v>6</v>
      </c>
      <c r="E208" s="33">
        <v>0.91</v>
      </c>
      <c r="F208" s="32">
        <v>14</v>
      </c>
      <c r="G208" s="32">
        <v>28</v>
      </c>
      <c r="H208" s="32">
        <v>39.5</v>
      </c>
      <c r="I208" s="32">
        <v>48</v>
      </c>
      <c r="J208" s="32">
        <v>50</v>
      </c>
      <c r="K208" s="32">
        <v>0.15</v>
      </c>
      <c r="L208" s="32">
        <v>38</v>
      </c>
      <c r="M208" s="32">
        <v>7.4999999999999997E-2</v>
      </c>
      <c r="N208" s="32">
        <v>43</v>
      </c>
      <c r="O208" s="32">
        <v>0</v>
      </c>
      <c r="P208" s="32">
        <v>0</v>
      </c>
      <c r="Q208" s="32">
        <f>((D208*E208)+(F208/2)+(G208/4)+(H208/10)+(I208/10)+(J208/20)+(K208*L208)+(M208*N208)+(O208*P208))*0.7</f>
        <v>27.744500000000002</v>
      </c>
      <c r="R208" s="11"/>
      <c r="S208" s="11"/>
      <c r="T208" s="11"/>
      <c r="U208" s="11"/>
      <c r="V208" s="11"/>
      <c r="W208" s="11"/>
    </row>
    <row r="209" spans="1:23">
      <c r="A209" s="30">
        <v>11</v>
      </c>
      <c r="B209" s="38" t="s">
        <v>226</v>
      </c>
      <c r="C209" s="31" t="s">
        <v>41</v>
      </c>
      <c r="D209" s="32">
        <v>4</v>
      </c>
      <c r="E209" s="33">
        <v>0.89</v>
      </c>
      <c r="F209" s="32">
        <v>14</v>
      </c>
      <c r="G209" s="32">
        <v>28</v>
      </c>
      <c r="H209" s="32">
        <v>39.5</v>
      </c>
      <c r="I209" s="32">
        <v>48</v>
      </c>
      <c r="J209" s="32">
        <v>50</v>
      </c>
      <c r="K209" s="32">
        <v>0.15</v>
      </c>
      <c r="L209" s="32">
        <v>38</v>
      </c>
      <c r="M209" s="32">
        <v>7.4999999999999997E-2</v>
      </c>
      <c r="N209" s="32">
        <v>43</v>
      </c>
      <c r="O209" s="32">
        <v>0</v>
      </c>
      <c r="P209" s="32">
        <v>0</v>
      </c>
      <c r="Q209" s="32">
        <f>((D209*E209)+(F209/2)+(G209/4)+(H209/10)+(I209/10)+(J209/20)+(K209*L209)+(M209*N209)+(O209*P209))*0.7</f>
        <v>26.414500000000004</v>
      </c>
      <c r="R209" s="11"/>
      <c r="S209" s="11"/>
      <c r="T209" s="11"/>
      <c r="U209" s="11"/>
      <c r="V209" s="11"/>
      <c r="W209" s="11"/>
    </row>
    <row r="210" spans="1:23">
      <c r="A210" s="30">
        <v>11</v>
      </c>
      <c r="B210" s="38" t="s">
        <v>227</v>
      </c>
      <c r="C210" s="31" t="s">
        <v>16</v>
      </c>
      <c r="D210" s="32">
        <v>4</v>
      </c>
      <c r="E210" s="33">
        <v>0.89</v>
      </c>
      <c r="F210" s="32">
        <v>14</v>
      </c>
      <c r="G210" s="32">
        <v>28</v>
      </c>
      <c r="H210" s="32">
        <v>39.5</v>
      </c>
      <c r="I210" s="32">
        <v>48</v>
      </c>
      <c r="J210" s="32">
        <v>50</v>
      </c>
      <c r="K210" s="32">
        <v>0.15</v>
      </c>
      <c r="L210" s="32">
        <v>38</v>
      </c>
      <c r="M210" s="32">
        <v>7.4999999999999997E-2</v>
      </c>
      <c r="N210" s="32">
        <v>43</v>
      </c>
      <c r="O210" s="32">
        <v>0</v>
      </c>
      <c r="P210" s="32">
        <v>0</v>
      </c>
      <c r="Q210" s="32">
        <f>((D210*E210)+(F210/2)+(G210/4)+(H210/10)+(I210/10)+(J210/20)+(K210*L210)+(M210*N210)+(O210*P210))*0.7</f>
        <v>26.414500000000004</v>
      </c>
      <c r="R210" s="11"/>
      <c r="S210" s="11"/>
      <c r="T210" s="11"/>
      <c r="U210" s="11"/>
      <c r="V210" s="11"/>
      <c r="W210" s="11"/>
    </row>
    <row r="211" spans="1:23">
      <c r="A211" s="30">
        <v>11</v>
      </c>
      <c r="B211" s="38" t="s">
        <v>228</v>
      </c>
      <c r="C211" s="31" t="s">
        <v>25</v>
      </c>
      <c r="D211" s="32">
        <v>4</v>
      </c>
      <c r="E211" s="33">
        <v>0.89</v>
      </c>
      <c r="F211" s="32">
        <v>14</v>
      </c>
      <c r="G211" s="32">
        <v>28</v>
      </c>
      <c r="H211" s="32">
        <v>39.5</v>
      </c>
      <c r="I211" s="32">
        <v>48</v>
      </c>
      <c r="J211" s="32">
        <v>50</v>
      </c>
      <c r="K211" s="32">
        <v>0.15</v>
      </c>
      <c r="L211" s="32">
        <v>38</v>
      </c>
      <c r="M211" s="32">
        <v>7.4999999999999997E-2</v>
      </c>
      <c r="N211" s="32">
        <v>43</v>
      </c>
      <c r="O211" s="32">
        <v>0</v>
      </c>
      <c r="P211" s="32">
        <v>0</v>
      </c>
      <c r="Q211" s="32">
        <f>((D211*E211)+(F211/2)+(G211/4)+(H211/10)+(I211/10)+(J211/20)+(K211*L211)+(M211*N211)+(O211*P211))*0.7</f>
        <v>26.414500000000004</v>
      </c>
      <c r="R211" s="11"/>
      <c r="S211" s="11"/>
      <c r="T211" s="11"/>
      <c r="U211" s="11"/>
      <c r="V211" s="11"/>
      <c r="W211" s="11"/>
    </row>
    <row r="212" spans="1:23">
      <c r="A212" s="30">
        <v>11</v>
      </c>
      <c r="B212" s="38" t="s">
        <v>229</v>
      </c>
      <c r="C212" s="31" t="s">
        <v>39</v>
      </c>
      <c r="D212" s="32">
        <v>4</v>
      </c>
      <c r="E212" s="33">
        <v>0.89</v>
      </c>
      <c r="F212" s="32">
        <v>14</v>
      </c>
      <c r="G212" s="32">
        <v>28</v>
      </c>
      <c r="H212" s="32">
        <v>39.5</v>
      </c>
      <c r="I212" s="32">
        <v>48</v>
      </c>
      <c r="J212" s="32">
        <v>50</v>
      </c>
      <c r="K212" s="32">
        <v>0.15</v>
      </c>
      <c r="L212" s="32">
        <v>38</v>
      </c>
      <c r="M212" s="32">
        <v>7.4999999999999997E-2</v>
      </c>
      <c r="N212" s="32">
        <v>43</v>
      </c>
      <c r="O212" s="32">
        <v>0</v>
      </c>
      <c r="P212" s="32">
        <v>0</v>
      </c>
      <c r="Q212" s="32">
        <f>((D212*E212)+(F212/2)+(G212/4)+(H212/10)+(I212/10)+(J212/20)+(K212*L212)+(M212*N212)+(O212*P212))*0.7</f>
        <v>26.414500000000004</v>
      </c>
      <c r="R212" s="11"/>
      <c r="S212" s="11"/>
      <c r="T212" s="11"/>
      <c r="U212" s="11"/>
      <c r="V212" s="11"/>
      <c r="W212" s="11"/>
    </row>
    <row r="213" spans="1:23" ht="45">
      <c r="A213" s="35" t="s">
        <v>230</v>
      </c>
      <c r="B213" s="35"/>
      <c r="C213" s="35"/>
      <c r="D213" s="28" t="s">
        <v>53</v>
      </c>
      <c r="E213" s="28" t="s">
        <v>54</v>
      </c>
      <c r="F213" s="28" t="s">
        <v>55</v>
      </c>
      <c r="G213" s="28" t="s">
        <v>56</v>
      </c>
      <c r="H213" s="28" t="s">
        <v>57</v>
      </c>
      <c r="I213" s="28" t="s">
        <v>58</v>
      </c>
      <c r="J213" s="28" t="s">
        <v>59</v>
      </c>
      <c r="K213" s="28" t="s">
        <v>60</v>
      </c>
      <c r="L213" s="28" t="s">
        <v>61</v>
      </c>
      <c r="M213" s="28" t="s">
        <v>62</v>
      </c>
      <c r="N213" s="28" t="s">
        <v>63</v>
      </c>
      <c r="O213" s="28" t="s">
        <v>64</v>
      </c>
      <c r="P213" s="28" t="s">
        <v>65</v>
      </c>
      <c r="Q213" s="29" t="s">
        <v>66</v>
      </c>
      <c r="R213" s="11"/>
      <c r="S213" s="11"/>
      <c r="T213" s="11"/>
      <c r="U213" s="11"/>
      <c r="V213" s="11"/>
      <c r="W213" s="11"/>
    </row>
    <row r="214" spans="1:23">
      <c r="A214" s="30">
        <v>1</v>
      </c>
      <c r="B214" s="34" t="s">
        <v>231</v>
      </c>
      <c r="C214" s="31" t="s">
        <v>17</v>
      </c>
      <c r="D214" s="32">
        <v>4</v>
      </c>
      <c r="E214" s="33">
        <v>1.2</v>
      </c>
      <c r="F214" s="32">
        <v>4</v>
      </c>
      <c r="G214" s="32">
        <v>16</v>
      </c>
      <c r="H214" s="32">
        <v>39.5</v>
      </c>
      <c r="I214" s="32">
        <v>48</v>
      </c>
      <c r="J214" s="32">
        <v>50</v>
      </c>
      <c r="K214" s="32">
        <v>0.35</v>
      </c>
      <c r="L214" s="32">
        <v>14</v>
      </c>
      <c r="M214" s="32">
        <v>0.15</v>
      </c>
      <c r="N214" s="32">
        <v>38</v>
      </c>
      <c r="O214" s="32">
        <v>7.4999999999999997E-2</v>
      </c>
      <c r="P214" s="32">
        <v>43</v>
      </c>
      <c r="Q214" s="32">
        <f>((D214*E214)+(F214/2)+(G214/4)+(H214/10)+(I214/10)+(J214/20)+(K214*L214)+(M214*N214)+(O214*P214))*1</f>
        <v>35.875</v>
      </c>
      <c r="R214" s="11"/>
      <c r="S214" s="11"/>
      <c r="T214" s="11"/>
      <c r="U214" s="11"/>
      <c r="V214" s="11"/>
      <c r="W214" s="11"/>
    </row>
    <row r="215" spans="1:23">
      <c r="A215" s="30">
        <v>2</v>
      </c>
      <c r="B215" s="34" t="s">
        <v>232</v>
      </c>
      <c r="C215" s="31" t="s">
        <v>21</v>
      </c>
      <c r="D215" s="32">
        <v>3</v>
      </c>
      <c r="E215" s="33">
        <v>1.1299999999999999</v>
      </c>
      <c r="F215" s="32">
        <v>4</v>
      </c>
      <c r="G215" s="32">
        <v>16</v>
      </c>
      <c r="H215" s="32">
        <v>39.5</v>
      </c>
      <c r="I215" s="32">
        <v>48</v>
      </c>
      <c r="J215" s="32">
        <v>50</v>
      </c>
      <c r="K215" s="32">
        <v>0.35</v>
      </c>
      <c r="L215" s="32">
        <v>14</v>
      </c>
      <c r="M215" s="32">
        <v>0.15</v>
      </c>
      <c r="N215" s="32">
        <v>38</v>
      </c>
      <c r="O215" s="32">
        <v>7.4999999999999997E-2</v>
      </c>
      <c r="P215" s="32">
        <v>43</v>
      </c>
      <c r="Q215" s="32">
        <f>((D215*E215)+(F215/2)+(G215/4)+(H215/10)+(I215/10)+(J215/20)+(K215*L215)+(M215*N215)+(O215*P215))*1</f>
        <v>34.464999999999996</v>
      </c>
      <c r="R215" s="11"/>
      <c r="S215" s="11"/>
      <c r="T215" s="11"/>
      <c r="U215" s="11"/>
      <c r="V215" s="11"/>
      <c r="W215" s="11"/>
    </row>
    <row r="216" spans="1:23">
      <c r="A216" s="30">
        <v>3</v>
      </c>
      <c r="B216" s="34" t="s">
        <v>233</v>
      </c>
      <c r="C216" s="31" t="s">
        <v>18</v>
      </c>
      <c r="D216" s="32">
        <v>2</v>
      </c>
      <c r="E216" s="33">
        <v>1.07</v>
      </c>
      <c r="F216" s="32">
        <v>4</v>
      </c>
      <c r="G216" s="32">
        <v>16</v>
      </c>
      <c r="H216" s="32">
        <v>39.5</v>
      </c>
      <c r="I216" s="32">
        <v>48</v>
      </c>
      <c r="J216" s="32">
        <v>50</v>
      </c>
      <c r="K216" s="32">
        <v>0.35</v>
      </c>
      <c r="L216" s="32">
        <v>14</v>
      </c>
      <c r="M216" s="32">
        <v>0.15</v>
      </c>
      <c r="N216" s="32">
        <v>38</v>
      </c>
      <c r="O216" s="32">
        <v>7.4999999999999997E-2</v>
      </c>
      <c r="P216" s="32">
        <v>43</v>
      </c>
      <c r="Q216" s="32">
        <f>((D216*E216)+(F216/2)+(G216/4)+(H216/10)+(I216/10)+(J216/20)+(K216*L216)+(M216*N216)+(O216*P216))*1</f>
        <v>33.214999999999996</v>
      </c>
      <c r="R216" s="11"/>
      <c r="S216" s="11"/>
      <c r="T216" s="11"/>
      <c r="U216" s="11"/>
      <c r="V216" s="11"/>
      <c r="W216" s="11"/>
    </row>
    <row r="217" spans="1:23">
      <c r="A217" s="30">
        <v>4</v>
      </c>
      <c r="B217" s="38" t="s">
        <v>234</v>
      </c>
      <c r="C217" s="31" t="s">
        <v>14</v>
      </c>
      <c r="D217" s="32">
        <v>1</v>
      </c>
      <c r="E217" s="33">
        <v>1.02</v>
      </c>
      <c r="F217" s="32">
        <v>4</v>
      </c>
      <c r="G217" s="32">
        <v>16</v>
      </c>
      <c r="H217" s="32">
        <v>39.5</v>
      </c>
      <c r="I217" s="32">
        <v>48</v>
      </c>
      <c r="J217" s="32">
        <v>50</v>
      </c>
      <c r="K217" s="32">
        <v>0.35</v>
      </c>
      <c r="L217" s="32">
        <v>14</v>
      </c>
      <c r="M217" s="32">
        <v>0.15</v>
      </c>
      <c r="N217" s="32">
        <v>38</v>
      </c>
      <c r="O217" s="32">
        <v>7.4999999999999997E-2</v>
      </c>
      <c r="P217" s="32">
        <v>43</v>
      </c>
      <c r="Q217" s="32">
        <f>((D217*E217)+(F217/2)+(G217/4)+(H217/10)+(I217/10)+(J217/20)+(K217*L217)+(M217*N217)+(O217*P217))*1</f>
        <v>32.094999999999999</v>
      </c>
      <c r="R217" s="11"/>
      <c r="S217" s="11"/>
      <c r="T217" s="11"/>
      <c r="U217" s="11"/>
      <c r="V217" s="11"/>
      <c r="W217" s="11"/>
    </row>
    <row r="218" spans="1:23">
      <c r="R218" s="11"/>
      <c r="S218" s="11"/>
      <c r="T218" s="11"/>
      <c r="U218" s="11"/>
      <c r="V218" s="11"/>
      <c r="W218" s="11"/>
    </row>
    <row r="219" spans="1:23">
      <c r="R219" s="11"/>
      <c r="S219" s="11"/>
      <c r="T219" s="11"/>
      <c r="U219" s="11"/>
      <c r="V219" s="11"/>
      <c r="W219" s="11"/>
    </row>
    <row r="220" spans="1:23">
      <c r="R220" s="11"/>
      <c r="S220" s="11"/>
      <c r="T220" s="11"/>
      <c r="U220" s="11"/>
      <c r="V220" s="11"/>
      <c r="W220" s="11"/>
    </row>
    <row r="221" spans="1:23">
      <c r="R221" s="11"/>
      <c r="S221" s="11"/>
      <c r="T221" s="11"/>
      <c r="U221" s="11"/>
      <c r="V221" s="11"/>
      <c r="W221" s="11"/>
    </row>
    <row r="222" spans="1:23">
      <c r="R222" s="11"/>
      <c r="S222" s="11"/>
      <c r="T222" s="11"/>
      <c r="U222" s="11"/>
      <c r="V222" s="11"/>
      <c r="W222" s="11"/>
    </row>
    <row r="223" spans="1:23">
      <c r="R223" s="11"/>
      <c r="S223" s="11"/>
      <c r="T223" s="11"/>
      <c r="U223" s="11"/>
      <c r="V223" s="11"/>
      <c r="W223" s="11"/>
    </row>
    <row r="224" spans="1:23">
      <c r="R224" s="11"/>
      <c r="S224" s="11"/>
      <c r="T224" s="11"/>
      <c r="U224" s="11"/>
      <c r="V224" s="11"/>
      <c r="W224" s="11"/>
    </row>
    <row r="225" spans="1:23">
      <c r="R225" s="11"/>
      <c r="S225" s="11"/>
      <c r="T225" s="11"/>
      <c r="U225" s="11"/>
      <c r="V225" s="11"/>
      <c r="W225" s="11"/>
    </row>
    <row r="226" spans="1:23">
      <c r="R226" s="11"/>
      <c r="S226" s="11"/>
      <c r="T226" s="11"/>
      <c r="U226" s="11"/>
      <c r="V226" s="11"/>
      <c r="W226" s="11"/>
    </row>
    <row r="227" spans="1:23">
      <c r="R227" s="11"/>
      <c r="S227" s="11"/>
      <c r="T227" s="11"/>
      <c r="U227" s="11"/>
      <c r="V227" s="11"/>
      <c r="W227" s="11"/>
    </row>
    <row r="228" spans="1:23">
      <c r="R228" s="11"/>
      <c r="S228" s="11"/>
      <c r="T228" s="11"/>
      <c r="U228" s="11"/>
      <c r="V228" s="11"/>
      <c r="W228" s="11"/>
    </row>
    <row r="229" spans="1:23">
      <c r="R229" s="11"/>
      <c r="S229" s="11"/>
      <c r="T229" s="11"/>
      <c r="U229" s="11"/>
      <c r="V229" s="11"/>
      <c r="W229" s="11"/>
    </row>
    <row r="230" spans="1:23">
      <c r="R230" s="11"/>
      <c r="S230" s="11"/>
      <c r="T230" s="11"/>
      <c r="U230" s="11"/>
      <c r="V230" s="11"/>
      <c r="W230" s="11"/>
    </row>
    <row r="231" spans="1:23">
      <c r="R231" s="11"/>
      <c r="S231" s="11"/>
      <c r="T231" s="11"/>
      <c r="U231" s="11"/>
      <c r="V231" s="11"/>
      <c r="W231" s="11"/>
    </row>
    <row r="232" spans="1:23">
      <c r="R232" s="11"/>
      <c r="S232" s="11"/>
      <c r="T232" s="11"/>
      <c r="U232" s="11"/>
      <c r="V232" s="11"/>
      <c r="W232" s="11"/>
    </row>
    <row r="233" spans="1:23">
      <c r="R233" s="11"/>
      <c r="S233" s="11"/>
      <c r="T233" s="11"/>
      <c r="U233" s="11"/>
      <c r="V233" s="11"/>
      <c r="W233" s="11"/>
    </row>
    <row r="234" spans="1:23">
      <c r="R234" s="11"/>
      <c r="S234" s="11"/>
      <c r="T234" s="11"/>
      <c r="U234" s="11"/>
      <c r="V234" s="11"/>
      <c r="W234" s="11"/>
    </row>
    <row r="235" spans="1:23">
      <c r="R235" s="11"/>
      <c r="S235" s="11"/>
      <c r="T235" s="11"/>
      <c r="U235" s="11"/>
      <c r="V235" s="11"/>
      <c r="W235" s="11"/>
    </row>
    <row r="236" spans="1:23">
      <c r="R236" s="11"/>
      <c r="S236" s="11"/>
      <c r="T236" s="11"/>
      <c r="U236" s="11"/>
      <c r="V236" s="11"/>
      <c r="W236" s="11"/>
    </row>
    <row r="237" spans="1:23">
      <c r="R237" s="11"/>
      <c r="S237" s="11"/>
      <c r="T237" s="11"/>
      <c r="U237" s="11"/>
      <c r="V237" s="11"/>
      <c r="W237" s="11"/>
    </row>
    <row r="238" spans="1:23">
      <c r="R238" s="11"/>
      <c r="S238" s="11"/>
      <c r="T238" s="11"/>
      <c r="U238" s="11"/>
      <c r="V238" s="11"/>
      <c r="W238" s="11"/>
    </row>
    <row r="239" spans="1:23">
      <c r="R239" s="11"/>
      <c r="S239" s="11"/>
      <c r="T239" s="11"/>
      <c r="U239" s="11"/>
      <c r="V239" s="11"/>
      <c r="W239" s="11"/>
    </row>
    <row r="240" spans="1:23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11"/>
      <c r="U240" s="11"/>
      <c r="V240" s="11"/>
      <c r="W240" s="11"/>
    </row>
    <row r="241" spans="1:23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11"/>
      <c r="U241" s="11"/>
      <c r="V241" s="11"/>
      <c r="W241" s="11"/>
    </row>
    <row r="242" spans="1:23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11"/>
      <c r="U242" s="11"/>
      <c r="V242" s="11"/>
      <c r="W242" s="11"/>
    </row>
    <row r="243" spans="1:2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11"/>
      <c r="U243" s="11"/>
      <c r="V243" s="11"/>
      <c r="W243" s="11"/>
    </row>
    <row r="244" spans="1:23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11"/>
      <c r="U244" s="11"/>
      <c r="V244" s="11"/>
      <c r="W244" s="11"/>
    </row>
    <row r="245" spans="1:23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11"/>
      <c r="U245" s="11"/>
      <c r="V245" s="11"/>
      <c r="W245" s="11"/>
    </row>
    <row r="246" spans="1:23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11"/>
      <c r="U246" s="11"/>
      <c r="V246" s="11"/>
      <c r="W246" s="11"/>
    </row>
    <row r="247" spans="1:23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11"/>
      <c r="U247" s="11"/>
      <c r="V247" s="11"/>
      <c r="W247" s="11"/>
    </row>
    <row r="248" spans="1:23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11"/>
      <c r="U248" s="11"/>
      <c r="V248" s="11"/>
      <c r="W248" s="11"/>
    </row>
    <row r="249" spans="1:23">
      <c r="A249" s="26"/>
      <c r="B249" s="1"/>
      <c r="C249" s="25"/>
      <c r="D249" s="26"/>
      <c r="E249" s="27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11"/>
      <c r="U249" s="11"/>
      <c r="V249" s="11"/>
      <c r="W249" s="11"/>
    </row>
    <row r="250" spans="1:23">
      <c r="A250" s="26"/>
      <c r="B250" s="1"/>
      <c r="C250" s="25"/>
      <c r="D250" s="26"/>
      <c r="E250" s="27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11"/>
      <c r="U250" s="11"/>
      <c r="V250" s="11"/>
      <c r="W250" s="11"/>
    </row>
    <row r="251" spans="1:23">
      <c r="A251" s="26"/>
      <c r="B251" s="1"/>
      <c r="C251" s="25"/>
      <c r="D251" s="26"/>
      <c r="E251" s="27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11"/>
      <c r="U251" s="11"/>
      <c r="V251" s="11"/>
      <c r="W251" s="11"/>
    </row>
    <row r="252" spans="1:23">
      <c r="A252" s="26"/>
      <c r="B252" s="26"/>
      <c r="C252" s="26"/>
      <c r="D252" s="26"/>
      <c r="E252" s="27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11"/>
      <c r="U252" s="11"/>
      <c r="V252" s="11"/>
      <c r="W252" s="11"/>
    </row>
    <row r="253" spans="1:23">
      <c r="A253" s="26"/>
      <c r="B253" s="26"/>
      <c r="C253" s="26"/>
      <c r="D253" s="26"/>
      <c r="E253" s="27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11"/>
      <c r="U253" s="11"/>
      <c r="V253" s="11"/>
      <c r="W253" s="11"/>
    </row>
    <row r="254" spans="1:23">
      <c r="A254" s="26"/>
      <c r="B254" s="26"/>
      <c r="C254" s="26"/>
      <c r="D254" s="26"/>
      <c r="E254" s="27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11"/>
      <c r="U254" s="11"/>
      <c r="V254" s="11"/>
      <c r="W254" s="11"/>
    </row>
    <row r="255" spans="1:23">
      <c r="A255" s="26"/>
      <c r="B255" s="26"/>
      <c r="C255" s="26"/>
      <c r="D255" s="26"/>
      <c r="E255" s="27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11"/>
      <c r="U255" s="11"/>
      <c r="V255" s="11"/>
      <c r="W255" s="11"/>
    </row>
    <row r="256" spans="1:23">
      <c r="A256" s="26"/>
      <c r="B256" s="26"/>
      <c r="C256" s="26"/>
      <c r="D256" s="26"/>
      <c r="E256" s="27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11"/>
      <c r="U256" s="11"/>
      <c r="V256" s="11"/>
      <c r="W256" s="11"/>
    </row>
    <row r="257" spans="1:23">
      <c r="A257" s="26"/>
      <c r="B257" s="1"/>
      <c r="C257" s="25"/>
      <c r="D257" s="26"/>
      <c r="E257" s="27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11"/>
      <c r="U257" s="11"/>
      <c r="V257" s="11"/>
      <c r="W257" s="11"/>
    </row>
    <row r="258" spans="1:23">
      <c r="A258" s="26"/>
      <c r="B258" s="1"/>
      <c r="C258" s="25"/>
      <c r="D258" s="26"/>
      <c r="E258" s="27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11"/>
      <c r="U258" s="11"/>
      <c r="V258" s="11"/>
      <c r="W258" s="11"/>
    </row>
    <row r="259" spans="1:23">
      <c r="A259" s="26"/>
      <c r="B259" s="1"/>
      <c r="C259" s="25"/>
      <c r="D259" s="26"/>
      <c r="E259" s="27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11"/>
      <c r="U259" s="11"/>
      <c r="V259" s="11"/>
      <c r="W259" s="11"/>
    </row>
    <row r="260" spans="1:23">
      <c r="A260" s="26"/>
      <c r="B260" s="1"/>
      <c r="C260" s="25"/>
      <c r="D260" s="26"/>
      <c r="E260" s="27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11"/>
      <c r="U260" s="11"/>
      <c r="V260" s="11"/>
      <c r="W260" s="11"/>
    </row>
    <row r="261" spans="1:23">
      <c r="A261" s="26"/>
      <c r="B261" s="1"/>
      <c r="C261" s="25"/>
      <c r="D261" s="26"/>
      <c r="E261" s="27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11"/>
      <c r="U261" s="11"/>
      <c r="V261" s="11"/>
      <c r="W261" s="11"/>
    </row>
    <row r="262" spans="1:23">
      <c r="A262" s="26"/>
      <c r="B262" s="1"/>
      <c r="C262" s="25"/>
      <c r="D262" s="26"/>
      <c r="E262" s="27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11"/>
      <c r="U262" s="11"/>
      <c r="V262" s="11"/>
      <c r="W262" s="11"/>
    </row>
    <row r="263" spans="1:23">
      <c r="A263" s="26"/>
      <c r="B263" s="26"/>
      <c r="C263" s="26"/>
      <c r="D263" s="26"/>
      <c r="E263" s="27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11"/>
      <c r="U263" s="11"/>
      <c r="V263" s="11"/>
      <c r="W263" s="11"/>
    </row>
    <row r="264" spans="1:23">
      <c r="A264" s="26"/>
      <c r="B264" s="26"/>
      <c r="C264" s="26"/>
      <c r="D264" s="26"/>
      <c r="E264" s="27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11"/>
      <c r="U264" s="11"/>
      <c r="V264" s="11"/>
      <c r="W264" s="11"/>
    </row>
    <row r="265" spans="1:23">
      <c r="A265" s="26"/>
      <c r="B265" s="26"/>
      <c r="C265" s="26"/>
      <c r="D265" s="26"/>
      <c r="E265" s="27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11"/>
      <c r="U265" s="11"/>
      <c r="V265" s="11"/>
      <c r="W265" s="11"/>
    </row>
    <row r="266" spans="1:23">
      <c r="A266" s="26"/>
      <c r="B266" s="26"/>
      <c r="C266" s="26"/>
      <c r="D266" s="26"/>
      <c r="E266" s="27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11"/>
      <c r="U266" s="11"/>
      <c r="V266" s="11"/>
      <c r="W266" s="11"/>
    </row>
    <row r="267" spans="1:23">
      <c r="A267" s="26"/>
      <c r="B267" s="26"/>
      <c r="C267" s="26"/>
      <c r="D267" s="26"/>
      <c r="E267" s="27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11"/>
      <c r="U267" s="11"/>
      <c r="V267" s="11"/>
      <c r="W267" s="11"/>
    </row>
    <row r="268" spans="1:23">
      <c r="A268" s="26"/>
      <c r="B268" s="26"/>
      <c r="C268" s="26"/>
      <c r="D268" s="26"/>
      <c r="E268" s="27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11"/>
      <c r="U268" s="11"/>
      <c r="V268" s="11"/>
      <c r="W268" s="11"/>
    </row>
    <row r="269" spans="1:23">
      <c r="A269" s="26"/>
      <c r="B269" s="26"/>
      <c r="C269" s="26"/>
      <c r="D269" s="26"/>
      <c r="E269" s="27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11"/>
      <c r="U269" s="11"/>
      <c r="V269" s="11"/>
      <c r="W269" s="11"/>
    </row>
    <row r="270" spans="1:23">
      <c r="A270" s="26"/>
      <c r="B270" s="26"/>
      <c r="C270" s="26"/>
      <c r="D270" s="26"/>
      <c r="E270" s="27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11"/>
      <c r="U270" s="11"/>
      <c r="V270" s="11"/>
      <c r="W270" s="11"/>
    </row>
    <row r="271" spans="1:23">
      <c r="A271" s="26"/>
      <c r="B271" s="26"/>
      <c r="C271" s="26"/>
      <c r="D271" s="26"/>
      <c r="E271" s="27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11"/>
      <c r="U271" s="11"/>
      <c r="V271" s="11"/>
      <c r="W271" s="11"/>
    </row>
    <row r="272" spans="1:23">
      <c r="A272" s="26"/>
      <c r="B272" s="26"/>
      <c r="C272" s="26"/>
      <c r="D272" s="26"/>
      <c r="E272" s="27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11"/>
      <c r="U272" s="11"/>
      <c r="V272" s="11"/>
      <c r="W272" s="11"/>
    </row>
    <row r="273" spans="1:23">
      <c r="A273" s="26"/>
      <c r="B273" s="26"/>
      <c r="C273" s="26"/>
      <c r="D273" s="26"/>
      <c r="E273" s="27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11"/>
      <c r="U273" s="11"/>
      <c r="V273" s="11"/>
      <c r="W273" s="11"/>
    </row>
    <row r="274" spans="1:23">
      <c r="A274" s="26"/>
      <c r="B274" s="26"/>
      <c r="C274" s="26"/>
      <c r="D274" s="26"/>
      <c r="E274" s="27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11"/>
      <c r="U274" s="11"/>
      <c r="V274" s="11"/>
      <c r="W274" s="11"/>
    </row>
    <row r="275" spans="1:23">
      <c r="A275" s="26"/>
      <c r="B275" s="26"/>
      <c r="C275" s="26"/>
      <c r="D275" s="26"/>
      <c r="E275" s="27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11"/>
      <c r="U275" s="11"/>
      <c r="V275" s="11"/>
      <c r="W275" s="11"/>
    </row>
    <row r="276" spans="1:23">
      <c r="A276" s="26"/>
      <c r="B276" s="26"/>
      <c r="C276" s="26"/>
      <c r="D276" s="26"/>
      <c r="E276" s="27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11"/>
      <c r="U276" s="11"/>
      <c r="V276" s="11"/>
      <c r="W276" s="11"/>
    </row>
    <row r="277" spans="1:23">
      <c r="A277" s="26"/>
      <c r="B277" s="26"/>
      <c r="C277" s="26"/>
      <c r="D277" s="26"/>
      <c r="E277" s="27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11"/>
      <c r="U277" s="11"/>
      <c r="V277" s="11"/>
      <c r="W277" s="11"/>
    </row>
    <row r="278" spans="1:23">
      <c r="A278" s="26"/>
      <c r="B278" s="26"/>
      <c r="C278" s="26"/>
      <c r="D278" s="26"/>
      <c r="E278" s="27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11"/>
      <c r="U278" s="11"/>
      <c r="V278" s="11"/>
      <c r="W278" s="11"/>
    </row>
    <row r="279" spans="1:23">
      <c r="A279" s="26"/>
      <c r="B279" s="26"/>
      <c r="C279" s="26"/>
      <c r="D279" s="26"/>
      <c r="E279" s="27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11"/>
      <c r="U279" s="11"/>
      <c r="V279" s="11"/>
      <c r="W279" s="11"/>
    </row>
    <row r="280" spans="1:23">
      <c r="A280" s="26"/>
      <c r="B280" s="26"/>
      <c r="C280" s="26"/>
      <c r="D280" s="26"/>
      <c r="E280" s="27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11"/>
      <c r="U280" s="11"/>
      <c r="V280" s="11"/>
      <c r="W280" s="11"/>
    </row>
    <row r="281" spans="1:23">
      <c r="A281" s="26"/>
      <c r="B281" s="26"/>
      <c r="C281" s="26"/>
      <c r="D281" s="26"/>
      <c r="E281" s="27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11"/>
      <c r="U281" s="11"/>
      <c r="V281" s="11"/>
      <c r="W281" s="11"/>
    </row>
    <row r="282" spans="1:23">
      <c r="A282" s="26"/>
      <c r="B282" s="26"/>
      <c r="C282" s="26"/>
      <c r="D282" s="26"/>
      <c r="E282" s="27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11"/>
      <c r="U282" s="11"/>
      <c r="V282" s="11"/>
      <c r="W282" s="11"/>
    </row>
    <row r="283" spans="1:23">
      <c r="A283" s="26"/>
      <c r="B283" s="26"/>
      <c r="C283" s="26"/>
      <c r="D283" s="26"/>
      <c r="E283" s="27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11"/>
      <c r="U283" s="11"/>
      <c r="V283" s="11"/>
      <c r="W283" s="11"/>
    </row>
    <row r="284" spans="1:23">
      <c r="A284" s="26"/>
      <c r="B284" s="26"/>
      <c r="C284" s="26"/>
      <c r="D284" s="26"/>
      <c r="E284" s="27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11"/>
      <c r="U284" s="11"/>
      <c r="V284" s="11"/>
      <c r="W284" s="11"/>
    </row>
    <row r="285" spans="1:23">
      <c r="A285" s="26"/>
      <c r="B285" s="26"/>
      <c r="C285" s="26"/>
      <c r="D285" s="26"/>
      <c r="E285" s="27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11"/>
      <c r="U285" s="11"/>
      <c r="V285" s="11"/>
      <c r="W285" s="11"/>
    </row>
    <row r="286" spans="1:23">
      <c r="A286" s="26"/>
      <c r="B286" s="26"/>
      <c r="C286" s="26"/>
      <c r="D286" s="26"/>
      <c r="E286" s="27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11"/>
      <c r="U286" s="11"/>
      <c r="V286" s="11"/>
      <c r="W286" s="11"/>
    </row>
    <row r="287" spans="1:23">
      <c r="A287" s="26"/>
      <c r="B287" s="26"/>
      <c r="C287" s="26"/>
      <c r="D287" s="26"/>
      <c r="E287" s="27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11"/>
      <c r="U287" s="11"/>
      <c r="V287" s="11"/>
      <c r="W287" s="11"/>
    </row>
    <row r="288" spans="1:23">
      <c r="A288" s="26"/>
      <c r="B288" s="26"/>
      <c r="C288" s="26"/>
      <c r="D288" s="26"/>
      <c r="E288" s="27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11"/>
      <c r="U288" s="11"/>
      <c r="V288" s="11"/>
      <c r="W288" s="11"/>
    </row>
    <row r="289" spans="1:23">
      <c r="A289" s="26"/>
      <c r="B289" s="26"/>
      <c r="C289" s="26"/>
      <c r="D289" s="26"/>
      <c r="E289" s="27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11"/>
      <c r="U289" s="11"/>
      <c r="V289" s="11"/>
      <c r="W289" s="11"/>
    </row>
    <row r="290" spans="1:23">
      <c r="A290" s="26"/>
      <c r="B290" s="26"/>
      <c r="C290" s="26"/>
      <c r="D290" s="26"/>
      <c r="E290" s="27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11"/>
      <c r="U290" s="11"/>
      <c r="V290" s="11"/>
      <c r="W290" s="11"/>
    </row>
    <row r="291" spans="1:23">
      <c r="A291" s="26"/>
      <c r="B291" s="26"/>
      <c r="C291" s="26"/>
      <c r="D291" s="26"/>
      <c r="E291" s="27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11"/>
      <c r="U291" s="11"/>
      <c r="V291" s="11"/>
      <c r="W291" s="11"/>
    </row>
    <row r="292" spans="1:23">
      <c r="A292" s="26"/>
      <c r="B292" s="26"/>
      <c r="C292" s="26"/>
      <c r="D292" s="26"/>
      <c r="E292" s="27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11"/>
      <c r="U292" s="11"/>
      <c r="V292" s="11"/>
      <c r="W292" s="11"/>
    </row>
    <row r="293" spans="1:23">
      <c r="A293" s="26"/>
      <c r="B293" s="26"/>
      <c r="C293" s="26"/>
      <c r="D293" s="26"/>
      <c r="E293" s="27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11"/>
      <c r="U293" s="11"/>
      <c r="V293" s="11"/>
      <c r="W293" s="11"/>
    </row>
    <row r="294" spans="1:23">
      <c r="A294" s="26"/>
      <c r="B294" s="26"/>
      <c r="C294" s="26"/>
      <c r="D294" s="26"/>
      <c r="E294" s="27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11"/>
      <c r="U294" s="11"/>
      <c r="V294" s="11"/>
      <c r="W294" s="11"/>
    </row>
    <row r="295" spans="1:23">
      <c r="A295" s="26"/>
      <c r="B295" s="26"/>
      <c r="C295" s="26"/>
      <c r="D295" s="26"/>
      <c r="E295" s="27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11"/>
      <c r="U295" s="11"/>
      <c r="V295" s="11"/>
      <c r="W295" s="11"/>
    </row>
    <row r="296" spans="1:23">
      <c r="A296" s="26"/>
      <c r="B296" s="26"/>
      <c r="C296" s="26"/>
      <c r="D296" s="26"/>
      <c r="E296" s="27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11"/>
      <c r="U296" s="11"/>
      <c r="V296" s="11"/>
      <c r="W296" s="11"/>
    </row>
    <row r="297" spans="1:23">
      <c r="A297" s="26"/>
      <c r="B297" s="26"/>
      <c r="C297" s="26"/>
      <c r="D297" s="26"/>
      <c r="E297" s="27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11"/>
      <c r="U297" s="11"/>
      <c r="V297" s="11"/>
      <c r="W297" s="11"/>
    </row>
    <row r="298" spans="1:23">
      <c r="A298" s="26"/>
      <c r="B298" s="26"/>
      <c r="C298" s="26"/>
      <c r="D298" s="26"/>
      <c r="E298" s="27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11"/>
      <c r="U298" s="11"/>
      <c r="V298" s="11"/>
      <c r="W298" s="11"/>
    </row>
    <row r="299" spans="1:23">
      <c r="A299" s="26"/>
      <c r="B299" s="26"/>
      <c r="C299" s="26"/>
      <c r="D299" s="26"/>
      <c r="E299" s="27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11"/>
      <c r="U299" s="11"/>
      <c r="V299" s="11"/>
      <c r="W299" s="11"/>
    </row>
    <row r="300" spans="1:23">
      <c r="A300" s="26"/>
      <c r="B300" s="26"/>
      <c r="C300" s="26"/>
      <c r="D300" s="26"/>
      <c r="E300" s="27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11"/>
      <c r="U300" s="11"/>
      <c r="V300" s="11"/>
      <c r="W300" s="11"/>
    </row>
    <row r="301" spans="1:23">
      <c r="A301" s="26"/>
      <c r="B301" s="26"/>
      <c r="C301" s="26"/>
      <c r="D301" s="26"/>
      <c r="E301" s="27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11"/>
      <c r="U301" s="11"/>
      <c r="V301" s="11"/>
      <c r="W301" s="11"/>
    </row>
    <row r="302" spans="1:23">
      <c r="A302" s="26"/>
      <c r="B302" s="26"/>
      <c r="C302" s="26"/>
      <c r="D302" s="26"/>
      <c r="E302" s="27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11"/>
      <c r="U302" s="11"/>
      <c r="V302" s="11"/>
      <c r="W302" s="11"/>
    </row>
    <row r="303" spans="1:23">
      <c r="A303" s="26"/>
      <c r="B303" s="26"/>
      <c r="C303" s="26"/>
      <c r="D303" s="26"/>
      <c r="E303" s="27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11"/>
      <c r="U303" s="11"/>
      <c r="V303" s="11"/>
      <c r="W303" s="11"/>
    </row>
    <row r="304" spans="1:23">
      <c r="A304" s="26"/>
      <c r="B304" s="26"/>
      <c r="C304" s="26"/>
      <c r="D304" s="26"/>
      <c r="E304" s="27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11"/>
      <c r="U304" s="11"/>
      <c r="V304" s="11"/>
      <c r="W304" s="11"/>
    </row>
    <row r="305" spans="1:23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11"/>
      <c r="U305" s="11"/>
      <c r="V305" s="11"/>
      <c r="W305" s="11"/>
    </row>
    <row r="306" spans="1:23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11"/>
      <c r="U306" s="11"/>
      <c r="V306" s="11"/>
      <c r="W306" s="11"/>
    </row>
    <row r="307" spans="1:23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11"/>
      <c r="U307" s="11"/>
      <c r="V307" s="11"/>
      <c r="W307" s="11"/>
    </row>
    <row r="308" spans="1:23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11"/>
      <c r="U308" s="11"/>
      <c r="V308" s="11"/>
      <c r="W308" s="11"/>
    </row>
    <row r="309" spans="1:23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11"/>
      <c r="U309" s="11"/>
      <c r="V309" s="11"/>
      <c r="W309" s="11"/>
    </row>
    <row r="310" spans="1:23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11"/>
      <c r="U310" s="11"/>
      <c r="V310" s="11"/>
      <c r="W310" s="11"/>
    </row>
    <row r="311" spans="1:23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11"/>
      <c r="U311" s="11"/>
      <c r="V311" s="11"/>
      <c r="W311" s="11"/>
    </row>
    <row r="312" spans="1:23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11"/>
      <c r="U312" s="11"/>
      <c r="V312" s="11"/>
      <c r="W312" s="11"/>
    </row>
    <row r="313" spans="1:23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11"/>
      <c r="U313" s="11"/>
      <c r="V313" s="11"/>
      <c r="W313" s="11"/>
    </row>
    <row r="314" spans="1:23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11"/>
      <c r="U314" s="11"/>
      <c r="V314" s="11"/>
      <c r="W314" s="11"/>
    </row>
    <row r="315" spans="1:23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11"/>
      <c r="U315" s="11"/>
      <c r="V315" s="11"/>
      <c r="W315" s="11"/>
    </row>
    <row r="316" spans="1:23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11"/>
      <c r="U316" s="11"/>
      <c r="V316" s="11"/>
      <c r="W316" s="11"/>
    </row>
    <row r="317" spans="1:23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11"/>
      <c r="U317" s="11"/>
      <c r="V317" s="11"/>
      <c r="W317" s="11"/>
    </row>
    <row r="318" spans="1:23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11"/>
      <c r="U318" s="11"/>
      <c r="V318" s="11"/>
      <c r="W318" s="11"/>
    </row>
    <row r="319" spans="1:23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11"/>
      <c r="U319" s="11"/>
      <c r="V319" s="11"/>
      <c r="W319" s="11"/>
    </row>
    <row r="320" spans="1:23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11"/>
      <c r="U320" s="11"/>
      <c r="V320" s="11"/>
      <c r="W320" s="11"/>
    </row>
    <row r="321" spans="1:23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11"/>
      <c r="U321" s="11"/>
      <c r="V321" s="11"/>
      <c r="W321" s="11"/>
    </row>
    <row r="322" spans="1:23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11"/>
      <c r="U322" s="11"/>
      <c r="V322" s="11"/>
      <c r="W322" s="11"/>
    </row>
    <row r="323" spans="1:23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11"/>
      <c r="U323" s="11"/>
      <c r="V323" s="11"/>
      <c r="W323" s="11"/>
    </row>
    <row r="324" spans="1:23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11"/>
      <c r="U324" s="11"/>
      <c r="V324" s="11"/>
      <c r="W324" s="11"/>
    </row>
    <row r="325" spans="1:23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11"/>
      <c r="U325" s="11"/>
      <c r="V325" s="11"/>
      <c r="W325" s="11"/>
    </row>
    <row r="326" spans="1:23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11"/>
      <c r="U326" s="11"/>
      <c r="V326" s="11"/>
      <c r="W326" s="11"/>
    </row>
    <row r="327" spans="1:23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11"/>
      <c r="U327" s="11"/>
      <c r="V327" s="11"/>
      <c r="W327" s="11"/>
    </row>
    <row r="328" spans="1:23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11"/>
      <c r="U328" s="11"/>
      <c r="V328" s="11"/>
      <c r="W328" s="11"/>
    </row>
    <row r="329" spans="1:23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11"/>
      <c r="U329" s="11"/>
      <c r="V329" s="11"/>
      <c r="W329" s="11"/>
    </row>
    <row r="330" spans="1:23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11"/>
      <c r="U330" s="11"/>
      <c r="V330" s="11"/>
      <c r="W330" s="11"/>
    </row>
    <row r="331" spans="1:23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11"/>
      <c r="U331" s="11"/>
      <c r="V331" s="11"/>
      <c r="W331" s="11"/>
    </row>
    <row r="332" spans="1:23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11"/>
      <c r="U332" s="11"/>
      <c r="V332" s="11"/>
      <c r="W332" s="11"/>
    </row>
    <row r="333" spans="1:23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11"/>
      <c r="U333" s="11"/>
      <c r="V333" s="11"/>
      <c r="W333" s="11"/>
    </row>
    <row r="334" spans="1:23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11"/>
      <c r="U334" s="11"/>
      <c r="V334" s="11"/>
      <c r="W334" s="11"/>
    </row>
    <row r="335" spans="1:23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11"/>
      <c r="U335" s="11"/>
      <c r="V335" s="11"/>
      <c r="W335" s="11"/>
    </row>
    <row r="336" spans="1:23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11"/>
      <c r="U336" s="11"/>
      <c r="V336" s="11"/>
      <c r="W336" s="11"/>
    </row>
    <row r="337" spans="1:23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11"/>
      <c r="U337" s="11"/>
      <c r="V337" s="11"/>
      <c r="W337" s="11"/>
    </row>
    <row r="338" spans="1:23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11"/>
      <c r="U338" s="11"/>
      <c r="V338" s="11"/>
      <c r="W338" s="11"/>
    </row>
    <row r="339" spans="1:23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11"/>
      <c r="U339" s="11"/>
      <c r="V339" s="11"/>
      <c r="W339" s="11"/>
    </row>
    <row r="340" spans="1:23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11"/>
      <c r="U340" s="11"/>
      <c r="V340" s="11"/>
      <c r="W340" s="11"/>
    </row>
    <row r="341" spans="1:23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11"/>
      <c r="U341" s="11"/>
      <c r="V341" s="11"/>
      <c r="W341" s="11"/>
    </row>
    <row r="342" spans="1:23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11"/>
      <c r="U342" s="11"/>
      <c r="V342" s="11"/>
      <c r="W342" s="11"/>
    </row>
    <row r="343" spans="1:23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11"/>
      <c r="U343" s="11"/>
      <c r="V343" s="11"/>
      <c r="W343" s="11"/>
    </row>
    <row r="344" spans="1:23">
      <c r="A344" s="26"/>
      <c r="B344" s="1"/>
      <c r="C344" s="25"/>
      <c r="D344" s="26"/>
      <c r="E344" s="27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11"/>
      <c r="U344" s="11"/>
      <c r="V344" s="11"/>
      <c r="W344" s="11"/>
    </row>
    <row r="345" spans="1:23">
      <c r="A345" s="26"/>
      <c r="B345" s="1"/>
      <c r="C345" s="25"/>
      <c r="D345" s="26"/>
      <c r="E345" s="27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11"/>
      <c r="U345" s="11"/>
      <c r="V345" s="11"/>
      <c r="W345" s="11"/>
    </row>
    <row r="346" spans="1:23">
      <c r="A346" s="26"/>
      <c r="B346" s="1"/>
      <c r="C346" s="25"/>
      <c r="D346" s="26"/>
      <c r="E346" s="27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11"/>
      <c r="U346" s="11"/>
      <c r="V346" s="11"/>
      <c r="W346" s="11"/>
    </row>
    <row r="347" spans="1:23">
      <c r="A347" s="26"/>
      <c r="B347" s="1"/>
      <c r="C347" s="25"/>
      <c r="D347" s="26"/>
      <c r="E347" s="27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11"/>
      <c r="U347" s="11"/>
      <c r="V347" s="11"/>
      <c r="W347" s="11"/>
    </row>
    <row r="348" spans="1:23">
      <c r="A348" s="26"/>
      <c r="B348" s="1"/>
      <c r="C348" s="25"/>
      <c r="D348" s="26"/>
      <c r="E348" s="27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11"/>
      <c r="U348" s="11"/>
      <c r="V348" s="11"/>
      <c r="W348" s="11"/>
    </row>
    <row r="349" spans="1:23">
      <c r="A349" s="26"/>
      <c r="B349" s="1"/>
      <c r="C349" s="25"/>
      <c r="D349" s="26"/>
      <c r="E349" s="27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11"/>
      <c r="U349" s="11"/>
      <c r="V349" s="11"/>
      <c r="W349" s="11"/>
    </row>
    <row r="350" spans="1:23">
      <c r="A350" s="26"/>
      <c r="B350" s="1"/>
      <c r="C350" s="25"/>
      <c r="D350" s="26"/>
      <c r="E350" s="27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11"/>
      <c r="U350" s="11"/>
      <c r="V350" s="11"/>
      <c r="W350" s="11"/>
    </row>
    <row r="351" spans="1:23">
      <c r="A351" s="26"/>
      <c r="B351" s="1"/>
      <c r="C351" s="25"/>
      <c r="D351" s="26"/>
      <c r="E351" s="27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11"/>
      <c r="U351" s="11"/>
      <c r="V351" s="11"/>
      <c r="W351" s="11"/>
    </row>
    <row r="352" spans="1:23">
      <c r="A352" s="26"/>
      <c r="B352" s="1"/>
      <c r="C352" s="25"/>
      <c r="D352" s="26"/>
      <c r="E352" s="27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11"/>
      <c r="U352" s="11"/>
      <c r="V352" s="11"/>
      <c r="W352" s="11"/>
    </row>
    <row r="353" spans="1:23">
      <c r="A353" s="26"/>
      <c r="B353" s="1"/>
      <c r="C353" s="25"/>
      <c r="D353" s="26"/>
      <c r="E353" s="27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11"/>
      <c r="U353" s="11"/>
      <c r="V353" s="11"/>
      <c r="W353" s="11"/>
    </row>
    <row r="354" spans="1:23">
      <c r="A354" s="26"/>
      <c r="B354" s="1"/>
      <c r="C354" s="25"/>
      <c r="D354" s="26"/>
      <c r="E354" s="27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11"/>
      <c r="U354" s="11"/>
      <c r="V354" s="11"/>
      <c r="W354" s="11"/>
    </row>
    <row r="355" spans="1:23">
      <c r="A355" s="26"/>
      <c r="B355" s="1"/>
      <c r="C355" s="25"/>
      <c r="D355" s="26"/>
      <c r="E355" s="27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11"/>
      <c r="U355" s="11"/>
      <c r="V355" s="11"/>
      <c r="W355" s="11"/>
    </row>
    <row r="356" spans="1:23">
      <c r="A356" s="26"/>
      <c r="B356" s="1"/>
      <c r="C356" s="25"/>
      <c r="D356" s="26"/>
      <c r="E356" s="27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11"/>
      <c r="U356" s="11"/>
      <c r="V356" s="11"/>
      <c r="W356" s="11"/>
    </row>
    <row r="357" spans="1:23">
      <c r="A357" s="26"/>
      <c r="B357" s="1"/>
      <c r="C357" s="25"/>
      <c r="D357" s="26"/>
      <c r="E357" s="27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11"/>
      <c r="U357" s="11"/>
      <c r="V357" s="11"/>
      <c r="W357" s="11"/>
    </row>
    <row r="358" spans="1:23">
      <c r="A358" s="26"/>
      <c r="B358" s="1"/>
      <c r="C358" s="25"/>
      <c r="D358" s="26"/>
      <c r="E358" s="27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11"/>
      <c r="U358" s="11"/>
      <c r="V358" s="11"/>
      <c r="W358" s="11"/>
    </row>
    <row r="359" spans="1:23">
      <c r="A359" s="26"/>
      <c r="B359" s="1"/>
      <c r="C359" s="25"/>
      <c r="D359" s="26"/>
      <c r="E359" s="27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11"/>
      <c r="U359" s="11"/>
      <c r="V359" s="11"/>
      <c r="W359" s="11"/>
    </row>
    <row r="360" spans="1:23">
      <c r="A360" s="26"/>
      <c r="B360" s="1"/>
      <c r="C360" s="25"/>
      <c r="D360" s="26"/>
      <c r="E360" s="27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11"/>
      <c r="U360" s="11"/>
      <c r="V360" s="11"/>
      <c r="W360" s="11"/>
    </row>
    <row r="361" spans="1:23">
      <c r="A361" s="26"/>
      <c r="B361" s="1"/>
      <c r="C361" s="25"/>
      <c r="D361" s="26"/>
      <c r="E361" s="27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11"/>
      <c r="U361" s="11"/>
      <c r="V361" s="11"/>
      <c r="W361" s="11"/>
    </row>
    <row r="362" spans="1:23">
      <c r="A362" s="26"/>
      <c r="B362" s="1"/>
      <c r="C362" s="25"/>
      <c r="D362" s="26"/>
      <c r="E362" s="27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11"/>
      <c r="U362" s="11"/>
      <c r="V362" s="11"/>
      <c r="W362" s="11"/>
    </row>
    <row r="363" spans="1:23">
      <c r="A363" s="26"/>
      <c r="B363" s="1"/>
      <c r="C363" s="25"/>
      <c r="D363" s="26"/>
      <c r="E363" s="27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11"/>
      <c r="U363" s="11"/>
      <c r="V363" s="11"/>
      <c r="W363" s="11"/>
    </row>
    <row r="364" spans="1:23">
      <c r="A364" s="26"/>
      <c r="B364" s="1"/>
      <c r="C364" s="25"/>
      <c r="D364" s="26"/>
      <c r="E364" s="27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11"/>
      <c r="U364" s="11"/>
      <c r="V364" s="11"/>
      <c r="W364" s="11"/>
    </row>
    <row r="365" spans="1:23">
      <c r="A365" s="26"/>
      <c r="B365" s="1"/>
      <c r="C365" s="25"/>
      <c r="D365" s="26"/>
      <c r="E365" s="27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11"/>
      <c r="U365" s="11"/>
      <c r="V365" s="11"/>
      <c r="W365" s="11"/>
    </row>
    <row r="366" spans="1:23">
      <c r="A366" s="26"/>
      <c r="B366" s="1"/>
      <c r="C366" s="25"/>
      <c r="D366" s="26"/>
      <c r="E366" s="27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11"/>
      <c r="U366" s="11"/>
      <c r="V366" s="11"/>
      <c r="W366" s="11"/>
    </row>
    <row r="367" spans="1:23">
      <c r="A367" s="26"/>
      <c r="B367" s="1"/>
      <c r="C367" s="25"/>
      <c r="D367" s="26"/>
      <c r="E367" s="27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11"/>
      <c r="U367" s="11"/>
      <c r="V367" s="11"/>
      <c r="W367" s="11"/>
    </row>
    <row r="368" spans="1:23">
      <c r="A368" s="26"/>
      <c r="B368" s="1"/>
      <c r="C368" s="25"/>
      <c r="D368" s="26"/>
      <c r="E368" s="27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11"/>
      <c r="U368" s="11"/>
      <c r="V368" s="11"/>
      <c r="W368" s="11"/>
    </row>
    <row r="369" spans="1:23">
      <c r="A369" s="26"/>
      <c r="B369" s="1"/>
      <c r="C369" s="25"/>
      <c r="D369" s="26"/>
      <c r="E369" s="27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11"/>
      <c r="U369" s="11"/>
      <c r="V369" s="11"/>
      <c r="W369" s="11"/>
    </row>
    <row r="370" spans="1:23">
      <c r="A370" s="26"/>
      <c r="B370" s="1"/>
      <c r="C370" s="25"/>
      <c r="D370" s="26"/>
      <c r="E370" s="27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11"/>
      <c r="U370" s="11"/>
      <c r="V370" s="11"/>
      <c r="W370" s="11"/>
    </row>
    <row r="371" spans="1:23">
      <c r="A371" s="26"/>
      <c r="B371" s="1"/>
      <c r="C371" s="25"/>
      <c r="D371" s="26"/>
      <c r="E371" s="27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11"/>
      <c r="U371" s="11"/>
      <c r="V371" s="11"/>
      <c r="W371" s="11"/>
    </row>
    <row r="372" spans="1:23">
      <c r="A372" s="26"/>
      <c r="B372" s="1"/>
      <c r="C372" s="25"/>
      <c r="D372" s="26"/>
      <c r="E372" s="27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11"/>
      <c r="U372" s="11"/>
      <c r="V372" s="11"/>
      <c r="W372" s="11"/>
    </row>
    <row r="373" spans="1:23">
      <c r="A373" s="26"/>
      <c r="B373" s="1"/>
      <c r="C373" s="25"/>
      <c r="D373" s="26"/>
      <c r="E373" s="27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11"/>
      <c r="U373" s="11"/>
      <c r="V373" s="11"/>
      <c r="W373" s="11"/>
    </row>
    <row r="374" spans="1:23">
      <c r="A374" s="26"/>
      <c r="B374" s="1"/>
      <c r="C374" s="25"/>
      <c r="D374" s="26"/>
      <c r="E374" s="27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11"/>
      <c r="U374" s="11"/>
      <c r="V374" s="11"/>
      <c r="W374" s="11"/>
    </row>
    <row r="375" spans="1:23">
      <c r="A375" s="26"/>
      <c r="B375" s="1"/>
      <c r="C375" s="25"/>
      <c r="D375" s="26"/>
      <c r="E375" s="27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11"/>
      <c r="U375" s="11"/>
      <c r="V375" s="11"/>
      <c r="W375" s="11"/>
    </row>
    <row r="376" spans="1:23">
      <c r="A376" s="26"/>
      <c r="B376" s="1"/>
      <c r="C376" s="25"/>
      <c r="D376" s="26"/>
      <c r="E376" s="27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11"/>
      <c r="U376" s="11"/>
      <c r="V376" s="11"/>
      <c r="W376" s="11"/>
    </row>
    <row r="377" spans="1:23">
      <c r="A377" s="26"/>
      <c r="B377" s="1"/>
      <c r="C377" s="25"/>
      <c r="D377" s="26"/>
      <c r="E377" s="27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11"/>
      <c r="U377" s="11"/>
      <c r="V377" s="11"/>
      <c r="W377" s="11"/>
    </row>
    <row r="378" spans="1:23">
      <c r="A378" s="26"/>
      <c r="B378" s="1"/>
      <c r="C378" s="25"/>
      <c r="D378" s="26"/>
      <c r="E378" s="27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11"/>
      <c r="U378" s="11"/>
      <c r="V378" s="11"/>
      <c r="W378" s="11"/>
    </row>
    <row r="379" spans="1:23">
      <c r="A379" s="26"/>
      <c r="B379" s="1"/>
      <c r="C379" s="25"/>
      <c r="D379" s="26"/>
      <c r="E379" s="27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11"/>
      <c r="U379" s="11"/>
      <c r="V379" s="11"/>
      <c r="W379" s="11"/>
    </row>
    <row r="380" spans="1:23">
      <c r="A380" s="26"/>
      <c r="B380" s="1"/>
      <c r="C380" s="25"/>
      <c r="D380" s="26"/>
      <c r="E380" s="27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11"/>
      <c r="U380" s="11"/>
      <c r="V380" s="11"/>
      <c r="W380" s="11"/>
    </row>
    <row r="381" spans="1:23">
      <c r="A381" s="26"/>
      <c r="B381" s="1"/>
      <c r="C381" s="25"/>
      <c r="D381" s="26"/>
      <c r="E381" s="27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11"/>
      <c r="U381" s="11"/>
      <c r="V381" s="11"/>
      <c r="W381" s="11"/>
    </row>
    <row r="382" spans="1:23">
      <c r="A382" s="26"/>
      <c r="B382" s="1"/>
      <c r="C382" s="25"/>
      <c r="D382" s="26"/>
      <c r="E382" s="27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11"/>
      <c r="U382" s="11"/>
      <c r="V382" s="11"/>
      <c r="W382" s="11"/>
    </row>
    <row r="383" spans="1:23">
      <c r="A383" s="26"/>
      <c r="B383" s="1"/>
      <c r="C383" s="25"/>
      <c r="D383" s="26"/>
      <c r="E383" s="27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11"/>
      <c r="U383" s="11"/>
      <c r="V383" s="11"/>
      <c r="W383" s="11"/>
    </row>
    <row r="384" spans="1:23">
      <c r="A384" s="26"/>
      <c r="B384" s="1"/>
      <c r="C384" s="25"/>
      <c r="D384" s="26"/>
      <c r="E384" s="27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11"/>
      <c r="U384" s="11"/>
      <c r="V384" s="11"/>
      <c r="W384" s="11"/>
    </row>
    <row r="385" spans="1:23">
      <c r="A385" s="26"/>
      <c r="B385" s="1"/>
      <c r="C385" s="25"/>
      <c r="D385" s="26"/>
      <c r="E385" s="27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11"/>
      <c r="U385" s="11"/>
      <c r="V385" s="11"/>
      <c r="W385" s="11"/>
    </row>
    <row r="386" spans="1:23">
      <c r="A386" s="26"/>
      <c r="B386" s="1"/>
      <c r="C386" s="25"/>
      <c r="D386" s="26"/>
      <c r="E386" s="27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11"/>
      <c r="U386" s="11"/>
      <c r="V386" s="11"/>
      <c r="W386" s="11"/>
    </row>
    <row r="387" spans="1:23">
      <c r="A387" s="26"/>
      <c r="B387" s="1"/>
      <c r="C387" s="25"/>
      <c r="D387" s="26"/>
      <c r="E387" s="27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11"/>
      <c r="U387" s="11"/>
      <c r="V387" s="11"/>
      <c r="W387" s="11"/>
    </row>
    <row r="388" spans="1:23">
      <c r="A388" s="26"/>
      <c r="B388" s="1"/>
      <c r="C388" s="25"/>
      <c r="D388" s="26"/>
      <c r="E388" s="27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11"/>
      <c r="U388" s="11"/>
      <c r="V388" s="11"/>
      <c r="W388" s="11"/>
    </row>
    <row r="389" spans="1:23">
      <c r="A389" s="26"/>
      <c r="B389" s="26"/>
      <c r="C389" s="26"/>
      <c r="D389" s="26"/>
      <c r="E389" s="27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11"/>
      <c r="U389" s="11"/>
      <c r="V389" s="11"/>
      <c r="W389" s="11"/>
    </row>
    <row r="390" spans="1:23">
      <c r="A390" s="26"/>
      <c r="B390" s="26"/>
      <c r="C390" s="26"/>
      <c r="D390" s="26"/>
      <c r="E390" s="27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11"/>
      <c r="U390" s="11"/>
      <c r="V390" s="11"/>
      <c r="W390" s="11"/>
    </row>
    <row r="391" spans="1:23">
      <c r="A391" s="26"/>
      <c r="B391" s="26"/>
      <c r="C391" s="26"/>
      <c r="D391" s="26"/>
      <c r="E391" s="27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11"/>
      <c r="U391" s="11"/>
      <c r="V391" s="11"/>
      <c r="W391" s="11"/>
    </row>
    <row r="392" spans="1:23">
      <c r="A392" s="26"/>
      <c r="B392" s="26"/>
      <c r="C392" s="26"/>
      <c r="D392" s="26"/>
      <c r="E392" s="27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11"/>
      <c r="U392" s="11"/>
      <c r="V392" s="11"/>
      <c r="W392" s="11"/>
    </row>
    <row r="393" spans="1:23">
      <c r="A393" s="26"/>
      <c r="B393" s="26"/>
      <c r="C393" s="26"/>
      <c r="D393" s="26"/>
      <c r="E393" s="27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11"/>
      <c r="U393" s="11"/>
      <c r="V393" s="11"/>
      <c r="W393" s="11"/>
    </row>
    <row r="394" spans="1:23">
      <c r="A394" s="26"/>
      <c r="B394" s="26"/>
      <c r="C394" s="26"/>
      <c r="D394" s="26"/>
      <c r="E394" s="27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11"/>
      <c r="U394" s="11"/>
      <c r="V394" s="11"/>
      <c r="W394" s="11"/>
    </row>
    <row r="395" spans="1:23">
      <c r="A395" s="26"/>
      <c r="B395" s="26"/>
      <c r="C395" s="26"/>
      <c r="D395" s="26"/>
      <c r="E395" s="27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11"/>
      <c r="U395" s="11"/>
      <c r="V395" s="11"/>
      <c r="W395" s="11"/>
    </row>
    <row r="396" spans="1:23">
      <c r="A396" s="26"/>
      <c r="B396" s="26"/>
      <c r="C396" s="26"/>
      <c r="D396" s="26"/>
      <c r="E396" s="27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11"/>
      <c r="U396" s="11"/>
      <c r="V396" s="11"/>
      <c r="W396" s="11"/>
    </row>
    <row r="397" spans="1:23">
      <c r="A397" s="26"/>
      <c r="B397" s="26"/>
      <c r="C397" s="26"/>
      <c r="D397" s="26"/>
      <c r="E397" s="27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11"/>
      <c r="U397" s="11"/>
      <c r="V397" s="11"/>
      <c r="W397" s="11"/>
    </row>
    <row r="398" spans="1:23">
      <c r="A398" s="26"/>
      <c r="B398" s="26"/>
      <c r="C398" s="26"/>
      <c r="D398" s="26"/>
      <c r="E398" s="27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11"/>
      <c r="U398" s="11"/>
      <c r="V398" s="11"/>
      <c r="W398" s="11"/>
    </row>
    <row r="399" spans="1:23">
      <c r="A399" s="26"/>
      <c r="B399" s="26"/>
      <c r="C399" s="26"/>
      <c r="D399" s="26"/>
      <c r="E399" s="27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11"/>
      <c r="U399" s="11"/>
      <c r="V399" s="11"/>
      <c r="W399" s="11"/>
    </row>
    <row r="400" spans="1:23">
      <c r="A400" s="26"/>
      <c r="B400" s="26"/>
      <c r="C400" s="26"/>
      <c r="D400" s="26"/>
      <c r="E400" s="27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11"/>
      <c r="U400" s="11"/>
      <c r="V400" s="11"/>
      <c r="W400" s="11"/>
    </row>
    <row r="401" spans="1:23">
      <c r="A401" s="26"/>
      <c r="B401" s="26"/>
      <c r="C401" s="26"/>
      <c r="D401" s="26"/>
      <c r="E401" s="27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11"/>
      <c r="U401" s="11"/>
      <c r="V401" s="11"/>
      <c r="W401" s="11"/>
    </row>
    <row r="402" spans="1:23">
      <c r="A402" s="26"/>
      <c r="B402" s="26"/>
      <c r="C402" s="26"/>
      <c r="D402" s="26"/>
      <c r="E402" s="27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11"/>
      <c r="U402" s="11"/>
      <c r="V402" s="11"/>
      <c r="W402" s="11"/>
    </row>
    <row r="403" spans="1:23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11"/>
      <c r="U403" s="11"/>
      <c r="V403" s="11"/>
      <c r="W403" s="11"/>
    </row>
    <row r="404" spans="1:23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11"/>
      <c r="U404" s="11"/>
      <c r="V404" s="11"/>
      <c r="W404" s="11"/>
    </row>
    <row r="405" spans="1:23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11"/>
      <c r="U405" s="11"/>
      <c r="V405" s="11"/>
      <c r="W405" s="11"/>
    </row>
    <row r="406" spans="1:23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11"/>
      <c r="U406" s="11"/>
      <c r="V406" s="11"/>
      <c r="W406" s="11"/>
    </row>
    <row r="407" spans="1:23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11"/>
      <c r="U407" s="11"/>
      <c r="V407" s="11"/>
      <c r="W407" s="11"/>
    </row>
    <row r="408" spans="1:23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11"/>
      <c r="U408" s="11"/>
      <c r="V408" s="11"/>
      <c r="W408" s="11"/>
    </row>
    <row r="409" spans="1:23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11"/>
      <c r="U409" s="11"/>
      <c r="V409" s="11"/>
      <c r="W409" s="11"/>
    </row>
    <row r="410" spans="1:23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11"/>
      <c r="U410" s="11"/>
      <c r="V410" s="11"/>
      <c r="W410" s="11"/>
    </row>
    <row r="411" spans="1:23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11"/>
      <c r="U411" s="11"/>
      <c r="V411" s="11"/>
      <c r="W411" s="11"/>
    </row>
    <row r="412" spans="1:23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11"/>
      <c r="U412" s="11"/>
      <c r="V412" s="11"/>
      <c r="W412" s="11"/>
    </row>
    <row r="413" spans="1:23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11"/>
      <c r="U413" s="11"/>
      <c r="V413" s="11"/>
      <c r="W413" s="11"/>
    </row>
    <row r="414" spans="1:23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11"/>
      <c r="U414" s="11"/>
      <c r="V414" s="11"/>
      <c r="W414" s="11"/>
    </row>
    <row r="415" spans="1:23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11"/>
      <c r="U415" s="11"/>
      <c r="V415" s="11"/>
      <c r="W415" s="11"/>
    </row>
    <row r="416" spans="1:23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11"/>
      <c r="U416" s="11"/>
      <c r="V416" s="11"/>
      <c r="W416" s="11"/>
    </row>
    <row r="417" spans="1:23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11"/>
      <c r="U417" s="11"/>
      <c r="V417" s="11"/>
      <c r="W417" s="11"/>
    </row>
    <row r="418" spans="1:23">
      <c r="A418" s="26"/>
      <c r="B418" s="1"/>
      <c r="C418" s="25"/>
      <c r="D418" s="26"/>
      <c r="E418" s="27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11"/>
      <c r="U418" s="11"/>
      <c r="V418" s="11"/>
      <c r="W418" s="11"/>
    </row>
    <row r="419" spans="1:23">
      <c r="A419" s="26"/>
      <c r="B419" s="1"/>
      <c r="C419" s="25"/>
      <c r="D419" s="26"/>
      <c r="E419" s="27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11"/>
      <c r="U419" s="11"/>
      <c r="V419" s="11"/>
      <c r="W419" s="11"/>
    </row>
    <row r="420" spans="1:23">
      <c r="A420" s="26"/>
      <c r="B420" s="1"/>
      <c r="C420" s="25"/>
      <c r="D420" s="26"/>
      <c r="E420" s="27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11"/>
      <c r="U420" s="11"/>
      <c r="V420" s="11"/>
      <c r="W420" s="11"/>
    </row>
    <row r="421" spans="1:23">
      <c r="A421" s="26"/>
      <c r="B421" s="1"/>
      <c r="C421" s="25"/>
      <c r="D421" s="26"/>
      <c r="E421" s="27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11"/>
      <c r="U421" s="11"/>
      <c r="V421" s="11"/>
      <c r="W421" s="11"/>
    </row>
    <row r="422" spans="1:23">
      <c r="A422" s="26"/>
      <c r="B422" s="1"/>
      <c r="C422" s="25"/>
      <c r="D422" s="26"/>
      <c r="E422" s="27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11"/>
      <c r="U422" s="11"/>
      <c r="V422" s="11"/>
      <c r="W422" s="11"/>
    </row>
    <row r="423" spans="1:23">
      <c r="A423" s="26"/>
      <c r="B423" s="26"/>
      <c r="C423" s="26"/>
      <c r="D423" s="26"/>
      <c r="E423" s="27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11"/>
      <c r="U423" s="11"/>
      <c r="V423" s="11"/>
      <c r="W423" s="11"/>
    </row>
    <row r="424" spans="1:23">
      <c r="A424" s="26"/>
      <c r="B424" s="26"/>
      <c r="C424" s="26"/>
      <c r="D424" s="26"/>
      <c r="E424" s="27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11"/>
      <c r="U424" s="11"/>
      <c r="V424" s="11"/>
      <c r="W424" s="11"/>
    </row>
    <row r="425" spans="1:23">
      <c r="A425" s="26"/>
      <c r="B425" s="26"/>
      <c r="C425" s="26"/>
      <c r="D425" s="26"/>
      <c r="E425" s="27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11"/>
      <c r="U425" s="11"/>
      <c r="V425" s="11"/>
      <c r="W425" s="11"/>
    </row>
    <row r="426" spans="1:23">
      <c r="A426" s="26"/>
      <c r="B426" s="26"/>
      <c r="C426" s="26"/>
      <c r="D426" s="26"/>
      <c r="E426" s="27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11"/>
      <c r="U426" s="11"/>
      <c r="V426" s="11"/>
      <c r="W426" s="11"/>
    </row>
    <row r="427" spans="1:23">
      <c r="A427" s="26"/>
      <c r="B427" s="26"/>
      <c r="C427" s="26"/>
      <c r="D427" s="26"/>
      <c r="E427" s="27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11"/>
      <c r="U427" s="11"/>
      <c r="V427" s="11"/>
      <c r="W427" s="11"/>
    </row>
    <row r="428" spans="1:23">
      <c r="A428" s="26"/>
      <c r="B428" s="26"/>
      <c r="C428" s="26"/>
      <c r="D428" s="26"/>
      <c r="E428" s="27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11"/>
      <c r="U428" s="11"/>
      <c r="V428" s="11"/>
      <c r="W428" s="11"/>
    </row>
    <row r="429" spans="1:23">
      <c r="A429" s="26"/>
      <c r="B429" s="26"/>
      <c r="C429" s="26"/>
      <c r="D429" s="26"/>
      <c r="E429" s="27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11"/>
      <c r="U429" s="11"/>
      <c r="V429" s="11"/>
      <c r="W429" s="11"/>
    </row>
    <row r="430" spans="1:23">
      <c r="A430" s="26"/>
      <c r="B430" s="26"/>
      <c r="C430" s="26"/>
      <c r="D430" s="26"/>
      <c r="E430" s="27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11"/>
      <c r="U430" s="11"/>
      <c r="V430" s="11"/>
      <c r="W430" s="11"/>
    </row>
    <row r="431" spans="1:23">
      <c r="A431" s="26"/>
      <c r="B431" s="26"/>
      <c r="C431" s="26"/>
      <c r="D431" s="26"/>
      <c r="E431" s="27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11"/>
      <c r="U431" s="11"/>
      <c r="V431" s="11"/>
      <c r="W431" s="11"/>
    </row>
    <row r="432" spans="1:23">
      <c r="A432" s="26"/>
      <c r="B432" s="26"/>
      <c r="C432" s="26"/>
      <c r="D432" s="26"/>
      <c r="E432" s="27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11"/>
      <c r="U432" s="11"/>
      <c r="V432" s="11"/>
      <c r="W432" s="11"/>
    </row>
    <row r="433" spans="1:23">
      <c r="A433" s="26"/>
      <c r="B433" s="26"/>
      <c r="C433" s="26"/>
      <c r="D433" s="26"/>
      <c r="E433" s="27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11"/>
      <c r="U433" s="11"/>
      <c r="V433" s="11"/>
      <c r="W433" s="11"/>
    </row>
    <row r="434" spans="1:23">
      <c r="A434" s="26"/>
      <c r="B434" s="26"/>
      <c r="C434" s="26"/>
      <c r="D434" s="26"/>
      <c r="E434" s="27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11"/>
      <c r="U434" s="11"/>
      <c r="V434" s="11"/>
      <c r="W434" s="11"/>
    </row>
    <row r="435" spans="1:23">
      <c r="A435" s="26"/>
      <c r="B435" s="26"/>
      <c r="C435" s="26"/>
      <c r="D435" s="26"/>
      <c r="E435" s="27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11"/>
      <c r="U435" s="11"/>
      <c r="V435" s="11"/>
      <c r="W435" s="11"/>
    </row>
    <row r="436" spans="1:23">
      <c r="A436" s="26"/>
      <c r="B436" s="26"/>
      <c r="C436" s="26"/>
      <c r="D436" s="26"/>
      <c r="E436" s="27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11"/>
      <c r="U436" s="11"/>
      <c r="V436" s="11"/>
      <c r="W436" s="11"/>
    </row>
    <row r="437" spans="1:23">
      <c r="A437" s="26"/>
      <c r="B437" s="26"/>
      <c r="C437" s="26"/>
      <c r="D437" s="26"/>
      <c r="E437" s="27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11"/>
      <c r="U437" s="11"/>
      <c r="V437" s="11"/>
      <c r="W437" s="11"/>
    </row>
    <row r="438" spans="1:23">
      <c r="A438" s="26"/>
      <c r="B438" s="26"/>
      <c r="C438" s="26"/>
      <c r="D438" s="26"/>
      <c r="E438" s="27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11"/>
      <c r="U438" s="11"/>
      <c r="V438" s="11"/>
      <c r="W438" s="11"/>
    </row>
    <row r="439" spans="1:23">
      <c r="A439" s="26"/>
      <c r="B439" s="26"/>
      <c r="C439" s="26"/>
      <c r="D439" s="26"/>
      <c r="E439" s="27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11"/>
      <c r="U439" s="11"/>
      <c r="V439" s="11"/>
      <c r="W439" s="11"/>
    </row>
    <row r="440" spans="1:23">
      <c r="A440" s="26"/>
      <c r="B440" s="26"/>
      <c r="C440" s="26"/>
      <c r="D440" s="26"/>
      <c r="E440" s="27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11"/>
      <c r="U440" s="11"/>
      <c r="V440" s="11"/>
      <c r="W440" s="11"/>
    </row>
    <row r="441" spans="1:23">
      <c r="A441" s="26"/>
      <c r="B441" s="26"/>
      <c r="C441" s="26"/>
      <c r="D441" s="26"/>
      <c r="E441" s="27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11"/>
      <c r="U441" s="11"/>
      <c r="V441" s="11"/>
      <c r="W441" s="11"/>
    </row>
    <row r="442" spans="1:23">
      <c r="A442" s="26"/>
      <c r="B442" s="26"/>
      <c r="C442" s="26"/>
      <c r="D442" s="26"/>
      <c r="E442" s="27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11"/>
      <c r="U442" s="11"/>
      <c r="V442" s="11"/>
      <c r="W442" s="11"/>
    </row>
    <row r="443" spans="1:23">
      <c r="A443" s="26"/>
      <c r="B443" s="26"/>
      <c r="C443" s="26"/>
      <c r="D443" s="26"/>
      <c r="E443" s="27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11"/>
      <c r="U443" s="11"/>
      <c r="V443" s="11"/>
      <c r="W443" s="11"/>
    </row>
    <row r="444" spans="1:23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11"/>
      <c r="U444" s="11"/>
      <c r="V444" s="11"/>
      <c r="W444" s="11"/>
    </row>
    <row r="445" spans="1:23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11"/>
      <c r="U445" s="11"/>
      <c r="V445" s="11"/>
      <c r="W445" s="11"/>
    </row>
    <row r="446" spans="1:23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11"/>
      <c r="U446" s="11"/>
      <c r="V446" s="11"/>
      <c r="W446" s="11"/>
    </row>
    <row r="447" spans="1:23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11"/>
      <c r="U447" s="11"/>
      <c r="V447" s="11"/>
      <c r="W447" s="11"/>
    </row>
    <row r="448" spans="1:23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11"/>
      <c r="U448" s="11"/>
      <c r="V448" s="11"/>
      <c r="W448" s="11"/>
    </row>
    <row r="449" spans="1:23">
      <c r="A449" s="26"/>
      <c r="B449" s="1"/>
      <c r="C449" s="25"/>
      <c r="D449" s="26"/>
      <c r="E449" s="27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11"/>
      <c r="U449" s="11"/>
      <c r="V449" s="11"/>
      <c r="W449" s="11"/>
    </row>
    <row r="450" spans="1:23">
      <c r="A450" s="26"/>
      <c r="B450" s="26"/>
      <c r="C450" s="26"/>
      <c r="D450" s="26"/>
      <c r="E450" s="27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11"/>
      <c r="U450" s="11"/>
      <c r="V450" s="11"/>
      <c r="W450" s="11"/>
    </row>
    <row r="451" spans="1:23">
      <c r="A451" s="26"/>
      <c r="B451" s="26"/>
      <c r="C451" s="26"/>
      <c r="D451" s="26"/>
      <c r="E451" s="27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11"/>
      <c r="U451" s="11"/>
      <c r="V451" s="11"/>
      <c r="W451" s="11"/>
    </row>
    <row r="452" spans="1:23">
      <c r="A452" s="26"/>
      <c r="B452" s="26"/>
      <c r="C452" s="26"/>
      <c r="D452" s="26"/>
      <c r="E452" s="27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11"/>
      <c r="U452" s="11"/>
      <c r="V452" s="11"/>
      <c r="W452" s="11"/>
    </row>
    <row r="453" spans="1:23">
      <c r="A453" s="26"/>
      <c r="B453" s="26"/>
      <c r="C453" s="26"/>
      <c r="D453" s="26"/>
      <c r="E453" s="27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11"/>
      <c r="U453" s="11"/>
      <c r="V453" s="11"/>
      <c r="W453" s="11"/>
    </row>
    <row r="454" spans="1:23">
      <c r="A454" s="26"/>
      <c r="B454" s="26"/>
      <c r="C454" s="26"/>
      <c r="D454" s="26"/>
      <c r="E454" s="27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11"/>
      <c r="U454" s="11"/>
      <c r="V454" s="11"/>
      <c r="W454" s="11"/>
    </row>
    <row r="455" spans="1:23">
      <c r="A455" s="26"/>
      <c r="B455" s="26"/>
      <c r="C455" s="26"/>
      <c r="D455" s="26"/>
      <c r="E455" s="27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11"/>
      <c r="U455" s="11"/>
      <c r="V455" s="11"/>
      <c r="W455" s="11"/>
    </row>
    <row r="456" spans="1:23">
      <c r="A456" s="26"/>
      <c r="B456" s="26"/>
      <c r="C456" s="26"/>
      <c r="D456" s="26"/>
      <c r="E456" s="27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11"/>
      <c r="U456" s="11"/>
      <c r="V456" s="11"/>
      <c r="W456" s="11"/>
    </row>
    <row r="457" spans="1:23">
      <c r="A457" s="26"/>
      <c r="B457" s="26"/>
      <c r="C457" s="26"/>
      <c r="D457" s="26"/>
      <c r="E457" s="27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11"/>
      <c r="U457" s="11"/>
      <c r="V457" s="11"/>
      <c r="W457" s="11"/>
    </row>
    <row r="458" spans="1:23">
      <c r="A458" s="26"/>
      <c r="B458" s="26"/>
      <c r="C458" s="26"/>
      <c r="D458" s="26"/>
      <c r="E458" s="27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11"/>
      <c r="U458" s="11"/>
      <c r="V458" s="11"/>
      <c r="W458" s="11"/>
    </row>
    <row r="459" spans="1:23">
      <c r="A459" s="26"/>
      <c r="B459" s="26"/>
      <c r="C459" s="26"/>
      <c r="D459" s="26"/>
      <c r="E459" s="27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11"/>
      <c r="U459" s="11"/>
      <c r="V459" s="11"/>
      <c r="W459" s="11"/>
    </row>
    <row r="460" spans="1:23">
      <c r="A460" s="26"/>
      <c r="B460" s="26"/>
      <c r="C460" s="26"/>
      <c r="D460" s="26"/>
      <c r="E460" s="27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11"/>
      <c r="U460" s="11"/>
      <c r="V460" s="11"/>
      <c r="W460" s="11"/>
    </row>
    <row r="461" spans="1:23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11"/>
      <c r="U461" s="11"/>
      <c r="V461" s="11"/>
      <c r="W461" s="11"/>
    </row>
    <row r="462" spans="1:23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11"/>
      <c r="U462" s="11"/>
      <c r="V462" s="11"/>
      <c r="W462" s="11"/>
    </row>
    <row r="463" spans="1:2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</row>
    <row r="464" spans="1:23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</row>
  </sheetData>
  <sortState ref="C2:V47">
    <sortCondition descending="1" ref="V2:V47"/>
  </sortState>
  <mergeCells count="11">
    <mergeCell ref="A110:C110"/>
    <mergeCell ref="A115:C115"/>
    <mergeCell ref="A159:C159"/>
    <mergeCell ref="A198:C198"/>
    <mergeCell ref="A213:C213"/>
    <mergeCell ref="A49:C49"/>
    <mergeCell ref="A64:C64"/>
    <mergeCell ref="A74:C74"/>
    <mergeCell ref="A86:C86"/>
    <mergeCell ref="A95:C95"/>
    <mergeCell ref="A104:C104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2016-06-09T18:41:23Z</dcterms:modified>
</cp:coreProperties>
</file>